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00014648\Desktop\Personal Folder\"/>
    </mc:Choice>
  </mc:AlternateContent>
  <bookViews>
    <workbookView xWindow="0" yWindow="0" windowWidth="19200" windowHeight="7410"/>
  </bookViews>
  <sheets>
    <sheet name="17-18 Budget" sheetId="1" r:id="rId1"/>
    <sheet name="Yearbook 17-18" sheetId="4" r:id="rId2"/>
    <sheet name="Details" sheetId="2" r:id="rId3"/>
    <sheet name="16-17 Budge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4" l="1"/>
  <c r="B17" i="2" l="1"/>
  <c r="B8" i="2"/>
  <c r="B15" i="2" l="1"/>
  <c r="G26" i="1" l="1"/>
  <c r="D26" i="1"/>
  <c r="D32" i="1" l="1"/>
  <c r="H43" i="3" l="1"/>
  <c r="D36" i="3"/>
  <c r="H5" i="3"/>
  <c r="H4" i="3"/>
  <c r="E5" i="3"/>
  <c r="E4" i="3"/>
  <c r="H54" i="3"/>
  <c r="H53" i="3"/>
  <c r="H52" i="3"/>
  <c r="E52" i="3"/>
  <c r="H51" i="3"/>
  <c r="E51" i="3"/>
  <c r="H50" i="3"/>
  <c r="E50" i="3"/>
  <c r="H49" i="3"/>
  <c r="H48" i="3"/>
  <c r="E48" i="3"/>
  <c r="H47" i="3"/>
  <c r="E47" i="3"/>
  <c r="H46" i="3"/>
  <c r="E46" i="3"/>
  <c r="H45" i="3"/>
  <c r="E45" i="3"/>
  <c r="H44" i="3"/>
  <c r="E44" i="3"/>
  <c r="E43" i="3"/>
  <c r="H42" i="3"/>
  <c r="E42" i="3"/>
  <c r="H41" i="3"/>
  <c r="E41" i="3"/>
  <c r="H40" i="3"/>
  <c r="E40" i="3"/>
  <c r="H39" i="3"/>
  <c r="E39" i="3"/>
  <c r="H38" i="3"/>
  <c r="E38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2" i="3"/>
  <c r="E2" i="3"/>
  <c r="A31" i="2" l="1"/>
  <c r="C52" i="1" l="1"/>
  <c r="B35" i="2" l="1"/>
  <c r="G15" i="1" l="1"/>
  <c r="D15" i="1"/>
  <c r="G6" i="1" l="1"/>
  <c r="A28" i="2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C35" i="1" l="1"/>
  <c r="G14" i="1"/>
  <c r="G16" i="1"/>
  <c r="G17" i="1"/>
  <c r="D16" i="1"/>
  <c r="D6" i="1"/>
  <c r="G42" i="1" l="1"/>
  <c r="F52" i="1" l="1"/>
  <c r="E52" i="1"/>
  <c r="B52" i="1"/>
  <c r="D50" i="1"/>
  <c r="D49" i="1"/>
  <c r="D48" i="1"/>
  <c r="D47" i="1"/>
  <c r="D46" i="1"/>
  <c r="D45" i="1"/>
  <c r="D43" i="1"/>
  <c r="D42" i="1"/>
  <c r="D41" i="1"/>
  <c r="D40" i="1"/>
  <c r="D39" i="1"/>
  <c r="D37" i="1"/>
  <c r="G35" i="1"/>
  <c r="G34" i="1"/>
  <c r="D34" i="1"/>
  <c r="G33" i="1"/>
  <c r="D33" i="1"/>
  <c r="G31" i="1"/>
  <c r="D31" i="1"/>
  <c r="G30" i="1"/>
  <c r="D30" i="1"/>
  <c r="G29" i="1"/>
  <c r="D29" i="1"/>
  <c r="G28" i="1"/>
  <c r="D28" i="1"/>
  <c r="G27" i="1"/>
  <c r="D27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7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5" i="1"/>
  <c r="D5" i="1"/>
  <c r="G3" i="1"/>
  <c r="G52" i="1" l="1"/>
  <c r="D52" i="1"/>
</calcChain>
</file>

<file path=xl/sharedStrings.xml><?xml version="1.0" encoding="utf-8"?>
<sst xmlns="http://schemas.openxmlformats.org/spreadsheetml/2006/main" count="440" uniqueCount="264">
  <si>
    <t>2017 - 2018  Warder PTA Budget</t>
  </si>
  <si>
    <t>Budgeted Income</t>
  </si>
  <si>
    <t>Budgeted Expenses</t>
  </si>
  <si>
    <t>Budgeted Difference</t>
  </si>
  <si>
    <t>Actual Income</t>
  </si>
  <si>
    <t>Actual Expenses</t>
  </si>
  <si>
    <t>Actual Difference</t>
  </si>
  <si>
    <t>Beginning Balance</t>
  </si>
  <si>
    <t>6th Grade Graduation</t>
  </si>
  <si>
    <t>Academic Request - subs</t>
  </si>
  <si>
    <t>Ameritowne</t>
  </si>
  <si>
    <t>Bank Charges</t>
  </si>
  <si>
    <t>CPA - Taxes</t>
  </si>
  <si>
    <t>Empty Bowls</t>
  </si>
  <si>
    <t>Field Day</t>
  </si>
  <si>
    <t xml:space="preserve">Nighttime Outdoor Lab Activities </t>
  </si>
  <si>
    <t>Office Supplies</t>
  </si>
  <si>
    <t>Outdoor Lab</t>
  </si>
  <si>
    <t>Pomona After Prom</t>
  </si>
  <si>
    <t>Pomona High Trick or Treat Street</t>
  </si>
  <si>
    <t>PTA Appreciation</t>
  </si>
  <si>
    <t>PTA Insurance</t>
  </si>
  <si>
    <t>PTA Meeting Expenses</t>
  </si>
  <si>
    <t>PTA Training &amp; Education</t>
  </si>
  <si>
    <t>Retirement Parties</t>
  </si>
  <si>
    <t>School Enrichment / Recognition Awards</t>
  </si>
  <si>
    <t xml:space="preserve">Science Fair </t>
  </si>
  <si>
    <t>Secretary of State Registration</t>
  </si>
  <si>
    <t>Staff Appreciation Fund</t>
  </si>
  <si>
    <t>Tree of Life</t>
  </si>
  <si>
    <t>Box Tops</t>
  </si>
  <si>
    <t>Donations</t>
  </si>
  <si>
    <t xml:space="preserve">Fall Catalog Fundraiser </t>
  </si>
  <si>
    <t>Holiday Shop</t>
  </si>
  <si>
    <t>King Sooper Cards Income</t>
  </si>
  <si>
    <t>Membership</t>
  </si>
  <si>
    <t>Milk Caps</t>
  </si>
  <si>
    <t>Restaurant Nights</t>
  </si>
  <si>
    <t>Safeway Cards Income</t>
  </si>
  <si>
    <t>Spirit Wear</t>
  </si>
  <si>
    <t>Spring Fundraising Event</t>
  </si>
  <si>
    <t>Warder Carnival</t>
  </si>
  <si>
    <t>Warder Watch Newsletter</t>
  </si>
  <si>
    <t>Yearbook</t>
  </si>
  <si>
    <t>Totals</t>
  </si>
  <si>
    <t>EXPENSES</t>
  </si>
  <si>
    <t>Warder PTA Account</t>
  </si>
  <si>
    <t>INCOME</t>
  </si>
  <si>
    <t>Income</t>
  </si>
  <si>
    <t>Expense</t>
  </si>
  <si>
    <t>5th Grade Graduation</t>
  </si>
  <si>
    <t>Family Engagement / Advocacy</t>
  </si>
  <si>
    <t>Marketing (Including Website)</t>
  </si>
  <si>
    <t>Warder Dad's Society</t>
  </si>
  <si>
    <t>Classroom Support ($270 / Classroom)</t>
  </si>
  <si>
    <t>Catalog</t>
  </si>
  <si>
    <t>cash</t>
  </si>
  <si>
    <t>294 checks</t>
  </si>
  <si>
    <t>Field Trip Expenses</t>
  </si>
  <si>
    <t>Yoga</t>
  </si>
  <si>
    <t>Checks</t>
  </si>
  <si>
    <t>Online</t>
  </si>
  <si>
    <t>corrected checks</t>
  </si>
  <si>
    <t>Total</t>
  </si>
  <si>
    <t>late checks</t>
  </si>
  <si>
    <t>2016-2017  Warder PTA Budget</t>
  </si>
  <si>
    <t>Teacher Appreciation Fund</t>
  </si>
  <si>
    <t>Classroom Support</t>
  </si>
  <si>
    <t>Copies</t>
  </si>
  <si>
    <t>CPA- Taxes</t>
  </si>
  <si>
    <t>Kindergarten Medals</t>
  </si>
  <si>
    <t>PHS Trick or Treat Street</t>
  </si>
  <si>
    <t>Academic Request -2 half day subs</t>
  </si>
  <si>
    <t>School Enrichment Pins</t>
  </si>
  <si>
    <t>School Year Calendars</t>
  </si>
  <si>
    <t>Senior Scholarship</t>
  </si>
  <si>
    <t>Student Recognition prizes</t>
  </si>
  <si>
    <t>PARCC Testing Snacks</t>
  </si>
  <si>
    <t>Watch DOG</t>
  </si>
  <si>
    <t>Grandparents Day</t>
  </si>
  <si>
    <t>Family Engagement</t>
  </si>
  <si>
    <t>Family Engagement - Let It Show</t>
  </si>
  <si>
    <t>Advocacy</t>
  </si>
  <si>
    <t>Outdoor Lab / Ameritowne</t>
  </si>
  <si>
    <t>Walk to School day</t>
  </si>
  <si>
    <t>Printer Cartridge Recycling</t>
  </si>
  <si>
    <t>Spring Event</t>
  </si>
  <si>
    <t>-</t>
  </si>
  <si>
    <t>Safeway cards purchased</t>
  </si>
  <si>
    <t>King Sooper Cards purchased</t>
  </si>
  <si>
    <t>Grocery cards income</t>
  </si>
  <si>
    <t>Grocery card refund for families</t>
  </si>
  <si>
    <t>Student Leadership</t>
  </si>
  <si>
    <t>Race to Read</t>
  </si>
  <si>
    <t>Science Fair / Science Night</t>
  </si>
  <si>
    <t>Name</t>
  </si>
  <si>
    <t xml:space="preserve">Method of Payment </t>
  </si>
  <si>
    <t>Amount</t>
  </si>
  <si>
    <t>Teacher</t>
  </si>
  <si>
    <t>Comments</t>
  </si>
  <si>
    <t>Reed Pawlek</t>
  </si>
  <si>
    <t>Cash</t>
  </si>
  <si>
    <t>Bell</t>
  </si>
  <si>
    <t>Bella Tiner</t>
  </si>
  <si>
    <t>Huff</t>
  </si>
  <si>
    <t>Tanner Morse</t>
  </si>
  <si>
    <t>Check 175</t>
  </si>
  <si>
    <t>Evie Bonnet</t>
  </si>
  <si>
    <t>Check 4408</t>
  </si>
  <si>
    <t>Falo</t>
  </si>
  <si>
    <t>Sonja Savage</t>
  </si>
  <si>
    <t>Check 1463</t>
  </si>
  <si>
    <t>Erin Yeingst</t>
  </si>
  <si>
    <t>Meara</t>
  </si>
  <si>
    <t>Gavin Yeingst</t>
  </si>
  <si>
    <t>Howes</t>
  </si>
  <si>
    <t>Wyatt Coulter</t>
  </si>
  <si>
    <t>Raymond</t>
  </si>
  <si>
    <t>Amethyst Crumley</t>
  </si>
  <si>
    <t>Karlin</t>
  </si>
  <si>
    <t>Ben Shearer</t>
  </si>
  <si>
    <t>3rd Grade</t>
  </si>
  <si>
    <t>Nathan Rosenburg</t>
  </si>
  <si>
    <t>Woolford</t>
  </si>
  <si>
    <t>Camila Salguero</t>
  </si>
  <si>
    <t>Ben Hoover</t>
  </si>
  <si>
    <t>Check 317</t>
  </si>
  <si>
    <t>Dillon Skinner</t>
  </si>
  <si>
    <t>Jones</t>
  </si>
  <si>
    <t>Landon Fisher</t>
  </si>
  <si>
    <t>Genesis Espey</t>
  </si>
  <si>
    <t>Check 4153</t>
  </si>
  <si>
    <t>Ivy Keyes</t>
  </si>
  <si>
    <t>Check 571</t>
  </si>
  <si>
    <t>Tanner Gaikowski</t>
  </si>
  <si>
    <t>Valaika</t>
  </si>
  <si>
    <t>Sophia Pilcher</t>
  </si>
  <si>
    <t>Check 4601</t>
  </si>
  <si>
    <t>4th Grade</t>
  </si>
  <si>
    <t>Ava Pilcher</t>
  </si>
  <si>
    <t>Ella Mills</t>
  </si>
  <si>
    <t>Check 760</t>
  </si>
  <si>
    <t>Addy Mills</t>
  </si>
  <si>
    <t>Jochum</t>
  </si>
  <si>
    <t>Gabi Ganerose</t>
  </si>
  <si>
    <t>Check 1294</t>
  </si>
  <si>
    <t>Vanaman / Gabel</t>
  </si>
  <si>
    <t>Joey Generose</t>
  </si>
  <si>
    <t>Scarlet Koss</t>
  </si>
  <si>
    <t>Caleb Albo</t>
  </si>
  <si>
    <t>?</t>
  </si>
  <si>
    <t>Audri Albo</t>
  </si>
  <si>
    <t>2nd Grade</t>
  </si>
  <si>
    <t>Chip Olsen</t>
  </si>
  <si>
    <t>Check 2320</t>
  </si>
  <si>
    <t>Noah Olsen</t>
  </si>
  <si>
    <t>Nejedly</t>
  </si>
  <si>
    <t>Aidan Wagner</t>
  </si>
  <si>
    <t>Check 2338</t>
  </si>
  <si>
    <t>Shelby Wagner</t>
  </si>
  <si>
    <t>Gabe Martinez</t>
  </si>
  <si>
    <t>Check 139</t>
  </si>
  <si>
    <t>Graysin Martinez</t>
  </si>
  <si>
    <t>Gavin Martinez</t>
  </si>
  <si>
    <t>Austin Eddison</t>
  </si>
  <si>
    <t>Preschool</t>
  </si>
  <si>
    <t>Avery Eddison</t>
  </si>
  <si>
    <t>Braden McDaniel</t>
  </si>
  <si>
    <t>Caitlyn McDaniel</t>
  </si>
  <si>
    <t>Whelan</t>
  </si>
  <si>
    <t>Colby Willard-Sanchez</t>
  </si>
  <si>
    <t>Madison Cordova</t>
  </si>
  <si>
    <t>6th Grade</t>
  </si>
  <si>
    <t>Carson Thompson</t>
  </si>
  <si>
    <t>Holman Thompson</t>
  </si>
  <si>
    <t>Check 0120</t>
  </si>
  <si>
    <t>Gallegos (Lucas &amp; Nathalie parents)</t>
  </si>
  <si>
    <t>Analisa Davis</t>
  </si>
  <si>
    <t>Teachers</t>
  </si>
  <si>
    <t>Check 208</t>
  </si>
  <si>
    <t>Jerry Bill</t>
  </si>
  <si>
    <t>Barb Martinez</t>
  </si>
  <si>
    <t>Deposit 4/7/18</t>
  </si>
  <si>
    <t>Jason Tiner</t>
  </si>
  <si>
    <t>Rule</t>
  </si>
  <si>
    <t>Landen Lee</t>
  </si>
  <si>
    <t>DJ</t>
  </si>
  <si>
    <t>Photo Booth</t>
  </si>
  <si>
    <t>Tips</t>
  </si>
  <si>
    <t>Supplies</t>
  </si>
  <si>
    <t>Online Deposit 4/10/18</t>
  </si>
  <si>
    <t>Deposit 4/14/18</t>
  </si>
  <si>
    <t>Briana Hagan</t>
  </si>
  <si>
    <t>Check 8166</t>
  </si>
  <si>
    <t>Ayla Breen</t>
  </si>
  <si>
    <t>Check 1089</t>
  </si>
  <si>
    <t>Melissa Formby</t>
  </si>
  <si>
    <t>Check 1062</t>
  </si>
  <si>
    <t>Riley Biesk</t>
  </si>
  <si>
    <t>Charlotte Higdon Wright</t>
  </si>
  <si>
    <t>Check 1153</t>
  </si>
  <si>
    <t>Rylee Garris</t>
  </si>
  <si>
    <t>Chloe Lane</t>
  </si>
  <si>
    <t>Katarina Harrington</t>
  </si>
  <si>
    <t>Check 3895</t>
  </si>
  <si>
    <t>Holly Sand</t>
  </si>
  <si>
    <t>2 Yearbooks</t>
  </si>
  <si>
    <t>Calvin Stewart</t>
  </si>
  <si>
    <t>Check 537</t>
  </si>
  <si>
    <t>Kelly Froyen</t>
  </si>
  <si>
    <t>Emily Abeyta</t>
  </si>
  <si>
    <t>Caedyn White</t>
  </si>
  <si>
    <t>Jenny Pine</t>
  </si>
  <si>
    <t>Office</t>
  </si>
  <si>
    <t>Sara Walter</t>
  </si>
  <si>
    <t>$16.00 </t>
  </si>
  <si>
    <t>Emily Klopstein</t>
  </si>
  <si>
    <t>Kyle O'Brian</t>
  </si>
  <si>
    <t>Erica Gradwell</t>
  </si>
  <si>
    <t>Becky Arrieta</t>
  </si>
  <si>
    <t>Lisa Pasquale</t>
  </si>
  <si>
    <t>Lori Shuler</t>
  </si>
  <si>
    <t>Devin Greer</t>
  </si>
  <si>
    <t>Jessie Stutzman</t>
  </si>
  <si>
    <t>Amy Caldwell</t>
  </si>
  <si>
    <t>Lisa Willard</t>
  </si>
  <si>
    <t>Albert  Gonzales</t>
  </si>
  <si>
    <t>Charles  Mayer-Twomey</t>
  </si>
  <si>
    <t>Marci Muir</t>
  </si>
  <si>
    <t>Tina Bender</t>
  </si>
  <si>
    <t>Barb Homra</t>
  </si>
  <si>
    <t>Angela Elliott</t>
  </si>
  <si>
    <t>Brittany Thams</t>
  </si>
  <si>
    <t>Gregory Taschdjian</t>
  </si>
  <si>
    <t>Barbia  Saracino</t>
  </si>
  <si>
    <t>Vanaman / Gable</t>
  </si>
  <si>
    <t>Vanessa Stanko</t>
  </si>
  <si>
    <t>$32.00 </t>
  </si>
  <si>
    <t>??</t>
  </si>
  <si>
    <t>352?</t>
  </si>
  <si>
    <t>On-line</t>
  </si>
  <si>
    <t>Online registrations</t>
  </si>
  <si>
    <t>Auction items</t>
  </si>
  <si>
    <t>Auction site fee</t>
  </si>
  <si>
    <t>Spring Dance Expenses</t>
  </si>
  <si>
    <t>Spring Dance Income</t>
  </si>
  <si>
    <t>Difference</t>
  </si>
  <si>
    <t>60 - Tree of Life</t>
  </si>
  <si>
    <t>600 - Graduations</t>
  </si>
  <si>
    <t>624 - Staff Appreciation</t>
  </si>
  <si>
    <t>? - Family Engagement</t>
  </si>
  <si>
    <t>10,000 - Warder</t>
  </si>
  <si>
    <t>30 - Dads</t>
  </si>
  <si>
    <t>4.26.2018</t>
  </si>
  <si>
    <t>Pending Income</t>
  </si>
  <si>
    <t>Yearbooks</t>
  </si>
  <si>
    <t xml:space="preserve">Milk Caps - 200 </t>
  </si>
  <si>
    <t>Restaurants (BWW &amp; Red Robin)</t>
  </si>
  <si>
    <t>Current Balance</t>
  </si>
  <si>
    <t>Pending Expenses</t>
  </si>
  <si>
    <t>Academic Request, Classroom Support, School Enrichment?, Retirements</t>
  </si>
  <si>
    <t>$11,314 Total Expenses</t>
  </si>
  <si>
    <t>$9,200 Approximate Difference</t>
  </si>
  <si>
    <t>$2,000 Approximate Pending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</si>
</sst>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/>
    <xf numFmtId="44" fontId="2" fillId="0" borderId="0" xfId="0" applyNumberFormat="1" applyFont="1" applyAlignment="1"/>
    <xf numFmtId="44" fontId="3" fillId="2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wrapText="1"/>
    </xf>
    <xf numFmtId="44" fontId="3" fillId="3" borderId="1" xfId="0" applyNumberFormat="1" applyFont="1" applyFill="1" applyBorder="1" applyAlignment="1">
      <alignment wrapText="1"/>
    </xf>
    <xf numFmtId="0" fontId="4" fillId="0" borderId="0" xfId="0" applyFont="1" applyBorder="1"/>
    <xf numFmtId="44" fontId="5" fillId="0" borderId="0" xfId="0" applyNumberFormat="1" applyFont="1" applyBorder="1"/>
    <xf numFmtId="44" fontId="5" fillId="4" borderId="0" xfId="0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/>
    <xf numFmtId="44" fontId="5" fillId="4" borderId="1" xfId="0" applyNumberFormat="1" applyFont="1" applyFill="1" applyBorder="1"/>
    <xf numFmtId="0" fontId="5" fillId="0" borderId="2" xfId="0" applyFont="1" applyFill="1" applyBorder="1"/>
    <xf numFmtId="44" fontId="5" fillId="0" borderId="2" xfId="0" applyNumberFormat="1" applyFont="1" applyBorder="1"/>
    <xf numFmtId="44" fontId="5" fillId="4" borderId="2" xfId="0" applyNumberFormat="1" applyFont="1" applyFill="1" applyBorder="1"/>
    <xf numFmtId="0" fontId="5" fillId="0" borderId="2" xfId="0" applyFont="1" applyBorder="1"/>
    <xf numFmtId="44" fontId="5" fillId="0" borderId="2" xfId="0" applyNumberFormat="1" applyFont="1" applyFill="1" applyBorder="1"/>
    <xf numFmtId="0" fontId="5" fillId="0" borderId="3" xfId="0" applyFont="1" applyFill="1" applyBorder="1"/>
    <xf numFmtId="44" fontId="5" fillId="0" borderId="3" xfId="0" applyNumberFormat="1" applyFont="1" applyBorder="1"/>
    <xf numFmtId="44" fontId="5" fillId="4" borderId="3" xfId="0" applyNumberFormat="1" applyFont="1" applyFill="1" applyBorder="1"/>
    <xf numFmtId="0" fontId="5" fillId="0" borderId="3" xfId="0" applyFont="1" applyBorder="1"/>
    <xf numFmtId="0" fontId="5" fillId="6" borderId="2" xfId="0" applyFont="1" applyFill="1" applyBorder="1"/>
    <xf numFmtId="44" fontId="5" fillId="6" borderId="2" xfId="0" applyNumberFormat="1" applyFont="1" applyFill="1" applyBorder="1"/>
    <xf numFmtId="44" fontId="5" fillId="6" borderId="2" xfId="1" applyFont="1" applyFill="1" applyBorder="1"/>
    <xf numFmtId="0" fontId="0" fillId="7" borderId="0" xfId="0" applyFill="1"/>
    <xf numFmtId="0" fontId="5" fillId="8" borderId="0" xfId="0" applyFont="1" applyFill="1"/>
    <xf numFmtId="44" fontId="5" fillId="8" borderId="3" xfId="0" applyNumberFormat="1" applyFont="1" applyFill="1" applyBorder="1"/>
    <xf numFmtId="8" fontId="0" fillId="0" borderId="0" xfId="0" applyNumberFormat="1"/>
    <xf numFmtId="4" fontId="0" fillId="0" borderId="0" xfId="0" applyNumberFormat="1"/>
    <xf numFmtId="44" fontId="2" fillId="0" borderId="0" xfId="0" applyNumberFormat="1" applyFont="1"/>
    <xf numFmtId="0" fontId="5" fillId="0" borderId="0" xfId="0" applyFont="1" applyBorder="1"/>
    <xf numFmtId="0" fontId="5" fillId="6" borderId="0" xfId="0" applyFont="1" applyFill="1" applyBorder="1"/>
    <xf numFmtId="44" fontId="5" fillId="9" borderId="2" xfId="0" applyNumberFormat="1" applyFont="1" applyFill="1" applyBorder="1"/>
    <xf numFmtId="0" fontId="5" fillId="6" borderId="1" xfId="0" applyFont="1" applyFill="1" applyBorder="1"/>
    <xf numFmtId="44" fontId="5" fillId="8" borderId="0" xfId="0" applyNumberFormat="1" applyFont="1" applyFill="1" applyBorder="1"/>
    <xf numFmtId="0" fontId="0" fillId="0" borderId="0" xfId="0" applyFont="1"/>
    <xf numFmtId="44" fontId="0" fillId="0" borderId="0" xfId="0" applyNumberFormat="1" applyFont="1"/>
    <xf numFmtId="0" fontId="6" fillId="0" borderId="0" xfId="0" applyFont="1"/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8" fontId="5" fillId="0" borderId="1" xfId="0" applyNumberFormat="1" applyFont="1" applyBorder="1"/>
    <xf numFmtId="0" fontId="4" fillId="5" borderId="2" xfId="0" applyFont="1" applyFill="1" applyBorder="1" applyAlignment="1">
      <alignment horizontal="left"/>
    </xf>
    <xf numFmtId="0" fontId="4" fillId="0" borderId="0" xfId="0" applyFont="1" applyFill="1" applyBorder="1"/>
    <xf numFmtId="0" fontId="7" fillId="0" borderId="0" xfId="0" applyFont="1"/>
    <xf numFmtId="0" fontId="8" fillId="0" borderId="0" xfId="0" applyFont="1"/>
    <xf numFmtId="8" fontId="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pane ySplit="1" topLeftCell="A50" activePane="bottomLeft" state="frozen"/>
      <selection pane="bottomLeft" activeCell="B66" sqref="B66"/>
    </sheetView>
  </sheetViews>
  <sheetFormatPr defaultRowHeight="15" x14ac:dyDescent="0.25"/>
  <cols>
    <col min="1" max="1" width="33.42578125" customWidth="1"/>
    <col min="2" max="2" width="15" customWidth="1"/>
    <col min="3" max="3" width="14.42578125" customWidth="1"/>
    <col min="4" max="4" width="15.42578125" customWidth="1"/>
    <col min="5" max="5" width="12.85546875" customWidth="1"/>
    <col min="6" max="6" width="13.7109375" customWidth="1"/>
    <col min="7" max="7" width="14.85546875" customWidth="1"/>
  </cols>
  <sheetData>
    <row r="1" spans="1:7" ht="18.75" x14ac:dyDescent="0.3">
      <c r="A1" s="1"/>
      <c r="B1" s="2" t="s">
        <v>0</v>
      </c>
      <c r="C1" s="3"/>
      <c r="D1" s="4"/>
      <c r="E1" s="5" t="s">
        <v>48</v>
      </c>
      <c r="F1" s="5" t="s">
        <v>49</v>
      </c>
      <c r="G1" s="5" t="s">
        <v>253</v>
      </c>
    </row>
    <row r="2" spans="1:7" ht="90" customHeight="1" x14ac:dyDescent="0.3">
      <c r="A2" s="2" t="s">
        <v>46</v>
      </c>
      <c r="B2" s="6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</row>
    <row r="3" spans="1:7" ht="15.75" x14ac:dyDescent="0.25">
      <c r="A3" s="9" t="s">
        <v>7</v>
      </c>
      <c r="B3" s="10"/>
      <c r="C3" s="10"/>
      <c r="D3" s="10"/>
      <c r="E3" s="10"/>
      <c r="F3" s="10"/>
      <c r="G3" s="11">
        <f>SUM(E3-F3)</f>
        <v>0</v>
      </c>
    </row>
    <row r="4" spans="1:7" ht="15.75" x14ac:dyDescent="0.25">
      <c r="A4" s="49" t="s">
        <v>45</v>
      </c>
      <c r="B4" s="49"/>
      <c r="C4" s="49"/>
      <c r="D4" s="49"/>
      <c r="E4" s="49"/>
      <c r="F4" s="49"/>
      <c r="G4" s="49"/>
    </row>
    <row r="5" spans="1:7" ht="15.75" x14ac:dyDescent="0.25">
      <c r="A5" s="12" t="s">
        <v>8</v>
      </c>
      <c r="B5" s="13"/>
      <c r="C5" s="13">
        <v>300</v>
      </c>
      <c r="D5" s="13">
        <f t="shared" ref="D5:D34" si="0">SUM(B5-C5)</f>
        <v>-300</v>
      </c>
      <c r="E5" s="13"/>
      <c r="F5" s="13"/>
      <c r="G5" s="14">
        <f t="shared" ref="G5:G18" si="1">SUM(E5-F5)</f>
        <v>0</v>
      </c>
    </row>
    <row r="6" spans="1:7" ht="15.75" x14ac:dyDescent="0.25">
      <c r="A6" s="12" t="s">
        <v>50</v>
      </c>
      <c r="B6" s="13"/>
      <c r="C6" s="13">
        <v>300</v>
      </c>
      <c r="D6" s="13">
        <f t="shared" si="0"/>
        <v>-300</v>
      </c>
      <c r="E6" s="13"/>
      <c r="F6" s="13"/>
      <c r="G6" s="14">
        <f t="shared" si="1"/>
        <v>0</v>
      </c>
    </row>
    <row r="7" spans="1:7" ht="15.75" x14ac:dyDescent="0.25">
      <c r="A7" s="15" t="s">
        <v>9</v>
      </c>
      <c r="B7" s="16"/>
      <c r="C7" s="16">
        <v>2300</v>
      </c>
      <c r="D7" s="13">
        <f t="shared" si="0"/>
        <v>-2300</v>
      </c>
      <c r="E7" s="16"/>
      <c r="F7" s="16"/>
      <c r="G7" s="17">
        <f t="shared" si="1"/>
        <v>0</v>
      </c>
    </row>
    <row r="8" spans="1:7" ht="15.75" x14ac:dyDescent="0.25">
      <c r="A8" s="18" t="s">
        <v>10</v>
      </c>
      <c r="B8" s="16"/>
      <c r="C8" s="16">
        <v>100</v>
      </c>
      <c r="D8" s="13">
        <f t="shared" si="0"/>
        <v>-100</v>
      </c>
      <c r="E8" s="16"/>
      <c r="F8" s="16">
        <v>100</v>
      </c>
      <c r="G8" s="17">
        <f t="shared" si="1"/>
        <v>-100</v>
      </c>
    </row>
    <row r="9" spans="1:7" ht="15.75" x14ac:dyDescent="0.25">
      <c r="A9" s="18" t="s">
        <v>11</v>
      </c>
      <c r="B9" s="16"/>
      <c r="C9" s="16">
        <v>200</v>
      </c>
      <c r="D9" s="13">
        <f t="shared" si="0"/>
        <v>-200</v>
      </c>
      <c r="E9" s="16"/>
      <c r="F9" s="16">
        <v>46</v>
      </c>
      <c r="G9" s="17">
        <f t="shared" si="1"/>
        <v>-46</v>
      </c>
    </row>
    <row r="10" spans="1:7" ht="15.75" x14ac:dyDescent="0.25">
      <c r="A10" s="18" t="s">
        <v>54</v>
      </c>
      <c r="B10" s="16"/>
      <c r="C10" s="16">
        <v>6600</v>
      </c>
      <c r="D10" s="13">
        <f t="shared" si="0"/>
        <v>-6600</v>
      </c>
      <c r="E10" s="16"/>
      <c r="F10" s="16"/>
      <c r="G10" s="17">
        <f t="shared" si="1"/>
        <v>0</v>
      </c>
    </row>
    <row r="11" spans="1:7" ht="15.75" x14ac:dyDescent="0.25">
      <c r="A11" s="18" t="s">
        <v>12</v>
      </c>
      <c r="B11" s="16"/>
      <c r="C11" s="16">
        <v>200</v>
      </c>
      <c r="D11" s="13">
        <f t="shared" si="0"/>
        <v>-200</v>
      </c>
      <c r="E11" s="16"/>
      <c r="F11" s="16">
        <v>200</v>
      </c>
      <c r="G11" s="17">
        <f t="shared" si="1"/>
        <v>-200</v>
      </c>
    </row>
    <row r="12" spans="1:7" ht="15.75" x14ac:dyDescent="0.25">
      <c r="A12" s="15" t="s">
        <v>13</v>
      </c>
      <c r="B12" s="16"/>
      <c r="C12" s="16">
        <v>600</v>
      </c>
      <c r="D12" s="13">
        <f t="shared" si="0"/>
        <v>-600</v>
      </c>
      <c r="E12" s="16"/>
      <c r="F12" s="16">
        <v>602.08000000000004</v>
      </c>
      <c r="G12" s="17">
        <f t="shared" si="1"/>
        <v>-602.08000000000004</v>
      </c>
    </row>
    <row r="13" spans="1:7" ht="15.75" x14ac:dyDescent="0.25">
      <c r="A13" s="15" t="s">
        <v>51</v>
      </c>
      <c r="B13" s="16"/>
      <c r="C13" s="16">
        <v>2750</v>
      </c>
      <c r="D13" s="13">
        <f t="shared" si="0"/>
        <v>-2750</v>
      </c>
      <c r="E13" s="16"/>
      <c r="F13" s="16">
        <v>766.72</v>
      </c>
      <c r="G13" s="17">
        <f t="shared" si="1"/>
        <v>-766.72</v>
      </c>
    </row>
    <row r="14" spans="1:7" ht="15.75" x14ac:dyDescent="0.25">
      <c r="A14" s="15" t="s">
        <v>14</v>
      </c>
      <c r="B14" s="16"/>
      <c r="C14" s="16">
        <v>50</v>
      </c>
      <c r="D14" s="13">
        <f t="shared" si="0"/>
        <v>-50</v>
      </c>
      <c r="E14" s="16"/>
      <c r="F14" s="16">
        <v>0</v>
      </c>
      <c r="G14" s="17">
        <f t="shared" si="1"/>
        <v>0</v>
      </c>
    </row>
    <row r="15" spans="1:7" ht="15.75" x14ac:dyDescent="0.25">
      <c r="A15" s="15" t="s">
        <v>58</v>
      </c>
      <c r="B15" s="16"/>
      <c r="C15" s="16">
        <v>250</v>
      </c>
      <c r="D15" s="13">
        <f t="shared" si="0"/>
        <v>-250</v>
      </c>
      <c r="E15" s="16"/>
      <c r="F15" s="16">
        <v>250</v>
      </c>
      <c r="G15" s="17">
        <f t="shared" si="1"/>
        <v>-250</v>
      </c>
    </row>
    <row r="16" spans="1:7" ht="15.75" x14ac:dyDescent="0.25">
      <c r="A16" s="15" t="s">
        <v>52</v>
      </c>
      <c r="B16" s="16"/>
      <c r="C16" s="16">
        <v>450</v>
      </c>
      <c r="D16" s="13">
        <f t="shared" si="0"/>
        <v>-450</v>
      </c>
      <c r="E16" s="16">
        <v>250</v>
      </c>
      <c r="F16" s="16">
        <v>249.99</v>
      </c>
      <c r="G16" s="17">
        <f t="shared" si="1"/>
        <v>9.9999999999909051E-3</v>
      </c>
    </row>
    <row r="17" spans="1:7" ht="15.75" x14ac:dyDescent="0.25">
      <c r="A17" s="18" t="s">
        <v>15</v>
      </c>
      <c r="B17" s="16"/>
      <c r="C17" s="16">
        <v>250</v>
      </c>
      <c r="D17" s="13">
        <f t="shared" si="0"/>
        <v>-250</v>
      </c>
      <c r="E17" s="16"/>
      <c r="F17" s="16">
        <v>250</v>
      </c>
      <c r="G17" s="17">
        <f t="shared" si="1"/>
        <v>-250</v>
      </c>
    </row>
    <row r="18" spans="1:7" ht="15.75" x14ac:dyDescent="0.25">
      <c r="A18" s="18" t="s">
        <v>16</v>
      </c>
      <c r="B18" s="16"/>
      <c r="C18" s="16">
        <v>100</v>
      </c>
      <c r="D18" s="13">
        <f t="shared" si="0"/>
        <v>-100</v>
      </c>
      <c r="E18" s="16"/>
      <c r="F18" s="16">
        <v>25.39</v>
      </c>
      <c r="G18" s="17">
        <f t="shared" si="1"/>
        <v>-25.39</v>
      </c>
    </row>
    <row r="19" spans="1:7" ht="15.75" x14ac:dyDescent="0.25">
      <c r="A19" s="15" t="s">
        <v>17</v>
      </c>
      <c r="B19" s="16"/>
      <c r="C19" s="16">
        <v>500</v>
      </c>
      <c r="D19" s="13">
        <f t="shared" si="0"/>
        <v>-500</v>
      </c>
      <c r="E19" s="16"/>
      <c r="F19" s="16">
        <v>500</v>
      </c>
      <c r="G19" s="17">
        <f>SUM(E19-F19)</f>
        <v>-500</v>
      </c>
    </row>
    <row r="20" spans="1:7" ht="15.75" x14ac:dyDescent="0.25">
      <c r="A20" s="18" t="s">
        <v>18</v>
      </c>
      <c r="B20" s="16"/>
      <c r="C20" s="16">
        <v>100</v>
      </c>
      <c r="D20" s="13">
        <f t="shared" si="0"/>
        <v>-100</v>
      </c>
      <c r="E20" s="16"/>
      <c r="F20" s="16">
        <v>100</v>
      </c>
      <c r="G20" s="17">
        <f t="shared" ref="G20:G35" si="2">SUM(E20-F20)</f>
        <v>-100</v>
      </c>
    </row>
    <row r="21" spans="1:7" ht="15.75" x14ac:dyDescent="0.25">
      <c r="A21" s="18" t="s">
        <v>19</v>
      </c>
      <c r="B21" s="16"/>
      <c r="C21" s="16">
        <v>50</v>
      </c>
      <c r="D21" s="13">
        <f t="shared" si="0"/>
        <v>-50</v>
      </c>
      <c r="E21" s="16"/>
      <c r="F21" s="16">
        <v>50</v>
      </c>
      <c r="G21" s="17">
        <f t="shared" si="2"/>
        <v>-50</v>
      </c>
    </row>
    <row r="22" spans="1:7" ht="15.75" x14ac:dyDescent="0.25">
      <c r="A22" s="15" t="s">
        <v>20</v>
      </c>
      <c r="B22" s="16"/>
      <c r="C22" s="16">
        <v>100</v>
      </c>
      <c r="D22" s="13">
        <f t="shared" si="0"/>
        <v>-100</v>
      </c>
      <c r="E22" s="16"/>
      <c r="F22" s="16">
        <v>10</v>
      </c>
      <c r="G22" s="17">
        <f t="shared" si="2"/>
        <v>-10</v>
      </c>
    </row>
    <row r="23" spans="1:7" ht="15.75" x14ac:dyDescent="0.25">
      <c r="A23" s="15" t="s">
        <v>21</v>
      </c>
      <c r="B23" s="16"/>
      <c r="C23" s="16">
        <v>195</v>
      </c>
      <c r="D23" s="13">
        <f t="shared" si="0"/>
        <v>-195</v>
      </c>
      <c r="E23" s="16"/>
      <c r="F23" s="16">
        <v>195</v>
      </c>
      <c r="G23" s="17">
        <f t="shared" si="2"/>
        <v>-195</v>
      </c>
    </row>
    <row r="24" spans="1:7" ht="15.75" x14ac:dyDescent="0.25">
      <c r="A24" s="18" t="s">
        <v>22</v>
      </c>
      <c r="B24" s="16"/>
      <c r="C24" s="16">
        <v>300</v>
      </c>
      <c r="D24" s="13">
        <f t="shared" si="0"/>
        <v>-300</v>
      </c>
      <c r="E24" s="16"/>
      <c r="F24" s="16"/>
      <c r="G24" s="17">
        <f t="shared" si="2"/>
        <v>0</v>
      </c>
    </row>
    <row r="25" spans="1:7" ht="15.75" x14ac:dyDescent="0.25">
      <c r="A25" s="15" t="s">
        <v>23</v>
      </c>
      <c r="B25" s="16"/>
      <c r="C25" s="16">
        <v>600</v>
      </c>
      <c r="D25" s="13">
        <f t="shared" si="0"/>
        <v>-600</v>
      </c>
      <c r="E25" s="19"/>
      <c r="F25" s="16">
        <v>250</v>
      </c>
      <c r="G25" s="17">
        <f t="shared" si="2"/>
        <v>-250</v>
      </c>
    </row>
    <row r="26" spans="1:7" ht="15.75" x14ac:dyDescent="0.25">
      <c r="A26" s="15" t="s">
        <v>93</v>
      </c>
      <c r="B26" s="16"/>
      <c r="C26" s="16">
        <v>200</v>
      </c>
      <c r="D26" s="13">
        <f t="shared" si="0"/>
        <v>-200</v>
      </c>
      <c r="E26" s="19"/>
      <c r="F26" s="16">
        <v>200</v>
      </c>
      <c r="G26" s="17">
        <f t="shared" si="2"/>
        <v>-200</v>
      </c>
    </row>
    <row r="27" spans="1:7" ht="15.75" x14ac:dyDescent="0.25">
      <c r="A27" s="15" t="s">
        <v>24</v>
      </c>
      <c r="B27" s="16"/>
      <c r="C27" s="16">
        <v>100</v>
      </c>
      <c r="D27" s="13">
        <f t="shared" si="0"/>
        <v>-100</v>
      </c>
      <c r="E27" s="16"/>
      <c r="F27" s="16"/>
      <c r="G27" s="17">
        <f t="shared" si="2"/>
        <v>0</v>
      </c>
    </row>
    <row r="28" spans="1:7" ht="15.75" x14ac:dyDescent="0.25">
      <c r="A28" s="15" t="s">
        <v>25</v>
      </c>
      <c r="B28" s="16"/>
      <c r="C28" s="16">
        <v>1000</v>
      </c>
      <c r="D28" s="13">
        <f t="shared" si="0"/>
        <v>-1000</v>
      </c>
      <c r="E28" s="16"/>
      <c r="F28" s="16"/>
      <c r="G28" s="17">
        <f t="shared" si="2"/>
        <v>0</v>
      </c>
    </row>
    <row r="29" spans="1:7" ht="15.75" x14ac:dyDescent="0.25">
      <c r="A29" s="20" t="s">
        <v>94</v>
      </c>
      <c r="B29" s="21"/>
      <c r="C29" s="21">
        <v>700</v>
      </c>
      <c r="D29" s="13">
        <f t="shared" si="0"/>
        <v>-700</v>
      </c>
      <c r="E29" s="21"/>
      <c r="F29" s="21">
        <v>622.55999999999995</v>
      </c>
      <c r="G29" s="22">
        <f t="shared" si="2"/>
        <v>-622.55999999999995</v>
      </c>
    </row>
    <row r="30" spans="1:7" ht="15.75" x14ac:dyDescent="0.25">
      <c r="A30" s="20" t="s">
        <v>27</v>
      </c>
      <c r="B30" s="16"/>
      <c r="C30" s="16">
        <v>10</v>
      </c>
      <c r="D30" s="13">
        <f t="shared" si="0"/>
        <v>-10</v>
      </c>
      <c r="E30" s="16"/>
      <c r="F30" s="16">
        <v>10</v>
      </c>
      <c r="G30" s="17">
        <f t="shared" si="2"/>
        <v>-10</v>
      </c>
    </row>
    <row r="31" spans="1:7" ht="15.75" x14ac:dyDescent="0.25">
      <c r="A31" s="23" t="s">
        <v>28</v>
      </c>
      <c r="B31" s="16"/>
      <c r="C31" s="16">
        <v>1100</v>
      </c>
      <c r="D31" s="13">
        <f t="shared" si="0"/>
        <v>-1100</v>
      </c>
      <c r="E31" s="16"/>
      <c r="F31" s="16">
        <v>475.92</v>
      </c>
      <c r="G31" s="17">
        <f t="shared" si="2"/>
        <v>-475.92</v>
      </c>
    </row>
    <row r="32" spans="1:7" ht="15.75" x14ac:dyDescent="0.25">
      <c r="A32" s="23" t="s">
        <v>92</v>
      </c>
      <c r="B32" s="16"/>
      <c r="C32" s="16">
        <v>250</v>
      </c>
      <c r="D32" s="13">
        <f t="shared" si="0"/>
        <v>-250</v>
      </c>
      <c r="E32" s="16"/>
      <c r="F32" s="16"/>
      <c r="G32" s="17"/>
    </row>
    <row r="33" spans="1:7" ht="15.75" x14ac:dyDescent="0.25">
      <c r="A33" s="20" t="s">
        <v>29</v>
      </c>
      <c r="B33" s="16"/>
      <c r="C33" s="16">
        <v>60</v>
      </c>
      <c r="D33" s="13">
        <f t="shared" si="0"/>
        <v>-60</v>
      </c>
      <c r="E33" s="16"/>
      <c r="F33" s="16"/>
      <c r="G33" s="17">
        <f t="shared" si="2"/>
        <v>0</v>
      </c>
    </row>
    <row r="34" spans="1:7" ht="15.75" x14ac:dyDescent="0.25">
      <c r="A34" s="20" t="s">
        <v>53</v>
      </c>
      <c r="B34" s="16"/>
      <c r="C34" s="16">
        <v>200</v>
      </c>
      <c r="D34" s="13">
        <f t="shared" si="0"/>
        <v>-200</v>
      </c>
      <c r="E34" s="16"/>
      <c r="F34" s="16">
        <v>169.13</v>
      </c>
      <c r="G34" s="17">
        <f t="shared" si="2"/>
        <v>-169.13</v>
      </c>
    </row>
    <row r="35" spans="1:7" ht="15.75" x14ac:dyDescent="0.25">
      <c r="A35" s="23"/>
      <c r="B35" s="16"/>
      <c r="C35" s="16">
        <f>SUM(C5:C34)</f>
        <v>19915</v>
      </c>
      <c r="D35" s="16"/>
      <c r="E35" s="16"/>
      <c r="F35" s="16"/>
      <c r="G35" s="17">
        <f t="shared" si="2"/>
        <v>0</v>
      </c>
    </row>
    <row r="36" spans="1:7" ht="15.75" x14ac:dyDescent="0.25">
      <c r="A36" s="49" t="s">
        <v>47</v>
      </c>
      <c r="B36" s="49"/>
      <c r="C36" s="49"/>
      <c r="D36" s="49"/>
      <c r="E36" s="49"/>
      <c r="F36" s="49"/>
      <c r="G36" s="49"/>
    </row>
    <row r="37" spans="1:7" ht="15.75" x14ac:dyDescent="0.25">
      <c r="A37" s="12" t="s">
        <v>30</v>
      </c>
      <c r="B37" s="13">
        <v>1000</v>
      </c>
      <c r="C37" s="13">
        <v>150</v>
      </c>
      <c r="D37" s="16">
        <f>SUM(B37-C37)</f>
        <v>850</v>
      </c>
      <c r="E37" s="13">
        <v>760.1</v>
      </c>
      <c r="F37" s="13">
        <v>97.09</v>
      </c>
      <c r="G37" s="19">
        <f t="shared" ref="G37:G41" si="3">(E37-F37)</f>
        <v>663.01</v>
      </c>
    </row>
    <row r="38" spans="1:7" ht="15.75" x14ac:dyDescent="0.25">
      <c r="A38" s="12" t="s">
        <v>31</v>
      </c>
      <c r="B38" s="13"/>
      <c r="C38" s="13"/>
      <c r="D38" s="16"/>
      <c r="E38" s="13">
        <v>9.1999999999999993</v>
      </c>
      <c r="F38" s="13"/>
      <c r="G38" s="19">
        <f t="shared" si="3"/>
        <v>9.1999999999999993</v>
      </c>
    </row>
    <row r="39" spans="1:7" ht="15.75" x14ac:dyDescent="0.25">
      <c r="A39" s="12" t="s">
        <v>32</v>
      </c>
      <c r="B39" s="13">
        <v>22000</v>
      </c>
      <c r="C39" s="13">
        <v>9000</v>
      </c>
      <c r="D39" s="16">
        <f>SUM(B39-C39)</f>
        <v>13000</v>
      </c>
      <c r="E39" s="13">
        <v>20251.03</v>
      </c>
      <c r="F39" s="13">
        <v>6431.6</v>
      </c>
      <c r="G39" s="19">
        <f t="shared" si="3"/>
        <v>13819.429999999998</v>
      </c>
    </row>
    <row r="40" spans="1:7" ht="15.75" x14ac:dyDescent="0.25">
      <c r="A40" s="18" t="s">
        <v>33</v>
      </c>
      <c r="B40" s="16">
        <v>6000</v>
      </c>
      <c r="C40" s="16">
        <v>5500</v>
      </c>
      <c r="D40" s="16">
        <f>SUM(B40-C40)</f>
        <v>500</v>
      </c>
      <c r="E40" s="13">
        <v>6459.54</v>
      </c>
      <c r="F40" s="16">
        <v>5509.75</v>
      </c>
      <c r="G40" s="19">
        <f t="shared" si="3"/>
        <v>949.79</v>
      </c>
    </row>
    <row r="41" spans="1:7" ht="15.75" x14ac:dyDescent="0.25">
      <c r="A41" s="18" t="s">
        <v>34</v>
      </c>
      <c r="B41" s="16">
        <v>500</v>
      </c>
      <c r="C41" s="16"/>
      <c r="D41" s="16">
        <f>SUM(B41-C41)</f>
        <v>500</v>
      </c>
      <c r="E41" s="16">
        <v>1335.95</v>
      </c>
      <c r="F41" s="16"/>
      <c r="G41" s="19">
        <f t="shared" si="3"/>
        <v>1335.95</v>
      </c>
    </row>
    <row r="42" spans="1:7" ht="15.75" x14ac:dyDescent="0.25">
      <c r="A42" s="24" t="s">
        <v>35</v>
      </c>
      <c r="B42" s="25">
        <v>1000</v>
      </c>
      <c r="C42" s="25">
        <v>1000</v>
      </c>
      <c r="D42" s="25">
        <f>SUM(B42-C42)</f>
        <v>0</v>
      </c>
      <c r="E42" s="19">
        <v>578.79999999999995</v>
      </c>
      <c r="F42" s="19">
        <v>531.25</v>
      </c>
      <c r="G42" s="19">
        <f>(E42-F42)</f>
        <v>47.549999999999955</v>
      </c>
    </row>
    <row r="43" spans="1:7" ht="15.75" x14ac:dyDescent="0.25">
      <c r="A43" s="18" t="s">
        <v>36</v>
      </c>
      <c r="B43" s="16">
        <v>200</v>
      </c>
      <c r="C43" s="16"/>
      <c r="D43" s="16">
        <f>SUM(B43-C43)</f>
        <v>200</v>
      </c>
      <c r="E43" s="26">
        <v>200</v>
      </c>
      <c r="F43" s="25"/>
      <c r="G43" s="19">
        <f t="shared" ref="G43:G50" si="4">(E43-F43)</f>
        <v>200</v>
      </c>
    </row>
    <row r="44" spans="1:7" ht="15.75" x14ac:dyDescent="0.25">
      <c r="A44" s="18" t="s">
        <v>37</v>
      </c>
      <c r="B44" s="16">
        <v>600</v>
      </c>
      <c r="C44" s="16"/>
      <c r="D44" s="16"/>
      <c r="E44" s="16">
        <v>1005.13</v>
      </c>
      <c r="F44" s="16"/>
      <c r="G44" s="19">
        <f t="shared" si="4"/>
        <v>1005.13</v>
      </c>
    </row>
    <row r="45" spans="1:7" ht="15.75" x14ac:dyDescent="0.25">
      <c r="A45" s="12" t="s">
        <v>38</v>
      </c>
      <c r="B45" s="13">
        <v>500</v>
      </c>
      <c r="C45" s="13"/>
      <c r="D45" s="16">
        <f t="shared" ref="D45:D50" si="5">SUM(B45-C45)</f>
        <v>500</v>
      </c>
      <c r="E45" s="13"/>
      <c r="F45" s="13"/>
      <c r="G45" s="19">
        <f t="shared" si="4"/>
        <v>0</v>
      </c>
    </row>
    <row r="46" spans="1:7" ht="15.75" x14ac:dyDescent="0.25">
      <c r="A46" s="12" t="s">
        <v>39</v>
      </c>
      <c r="B46" s="13">
        <v>1500</v>
      </c>
      <c r="C46" s="13">
        <v>1500</v>
      </c>
      <c r="D46" s="16">
        <f t="shared" si="5"/>
        <v>0</v>
      </c>
      <c r="E46" s="13">
        <v>2282.63</v>
      </c>
      <c r="F46" s="13">
        <v>2072</v>
      </c>
      <c r="G46" s="19">
        <f t="shared" si="4"/>
        <v>210.63000000000011</v>
      </c>
    </row>
    <row r="47" spans="1:7" ht="15.75" x14ac:dyDescent="0.25">
      <c r="A47" s="12" t="s">
        <v>40</v>
      </c>
      <c r="B47" s="13">
        <v>2000</v>
      </c>
      <c r="C47" s="13">
        <v>1000</v>
      </c>
      <c r="D47" s="16">
        <f t="shared" si="5"/>
        <v>1000</v>
      </c>
      <c r="E47" s="13">
        <v>3164.73</v>
      </c>
      <c r="F47" s="13">
        <v>1914.13</v>
      </c>
      <c r="G47" s="19">
        <f t="shared" si="4"/>
        <v>1250.5999999999999</v>
      </c>
    </row>
    <row r="48" spans="1:7" ht="15.75" x14ac:dyDescent="0.25">
      <c r="A48" s="12" t="s">
        <v>41</v>
      </c>
      <c r="B48" s="13">
        <v>5000</v>
      </c>
      <c r="C48" s="13">
        <v>4000</v>
      </c>
      <c r="D48" s="16">
        <f t="shared" si="5"/>
        <v>1000</v>
      </c>
      <c r="E48" s="13">
        <v>5788.74</v>
      </c>
      <c r="F48" s="13">
        <v>4289.22</v>
      </c>
      <c r="G48" s="19">
        <f t="shared" si="4"/>
        <v>1499.5199999999995</v>
      </c>
    </row>
    <row r="49" spans="1:7" ht="15.75" x14ac:dyDescent="0.25">
      <c r="A49" s="12" t="s">
        <v>42</v>
      </c>
      <c r="B49" s="13">
        <v>300</v>
      </c>
      <c r="C49" s="13"/>
      <c r="D49" s="16">
        <f t="shared" si="5"/>
        <v>300</v>
      </c>
      <c r="E49" s="13">
        <v>88.96</v>
      </c>
      <c r="F49" s="13"/>
      <c r="G49" s="19">
        <f t="shared" si="4"/>
        <v>88.96</v>
      </c>
    </row>
    <row r="50" spans="1:7" ht="15.75" x14ac:dyDescent="0.25">
      <c r="A50" s="12" t="s">
        <v>43</v>
      </c>
      <c r="B50" s="13">
        <v>4200</v>
      </c>
      <c r="C50" s="13">
        <v>4200</v>
      </c>
      <c r="D50" s="16">
        <f t="shared" si="5"/>
        <v>0</v>
      </c>
      <c r="E50" s="13">
        <v>1748.63</v>
      </c>
      <c r="F50" s="48">
        <v>3684.8</v>
      </c>
      <c r="G50" s="19">
        <f t="shared" si="4"/>
        <v>-1936.17</v>
      </c>
    </row>
    <row r="51" spans="1:7" ht="15.75" x14ac:dyDescent="0.25">
      <c r="A51" s="27"/>
      <c r="B51" s="10"/>
      <c r="C51" s="10"/>
      <c r="D51" s="16"/>
      <c r="E51" s="10"/>
      <c r="F51" s="10"/>
      <c r="G51" s="10"/>
    </row>
    <row r="52" spans="1:7" ht="15.75" x14ac:dyDescent="0.25">
      <c r="A52" s="28" t="s">
        <v>44</v>
      </c>
      <c r="B52" s="29">
        <f>SUM(B3:B50)</f>
        <v>44800</v>
      </c>
      <c r="C52" s="29">
        <f>SUM(C37:C50)</f>
        <v>26350</v>
      </c>
      <c r="D52" s="29">
        <f>SUM(D5:D50)</f>
        <v>-2065</v>
      </c>
      <c r="E52" s="29">
        <f>SUM(E37:E51)</f>
        <v>43673.439999999995</v>
      </c>
      <c r="F52" s="29">
        <f>SUM(F5:F51)</f>
        <v>29602.63</v>
      </c>
      <c r="G52" s="29">
        <f>SUM(G5:G51)</f>
        <v>14320.809999999996</v>
      </c>
    </row>
    <row r="53" spans="1:7" ht="15.75" x14ac:dyDescent="0.25">
      <c r="A53" s="28"/>
      <c r="B53" s="37"/>
      <c r="C53" s="37"/>
      <c r="D53" s="37"/>
      <c r="E53" s="37"/>
      <c r="F53" s="37"/>
      <c r="G53" s="37"/>
    </row>
    <row r="62" spans="1:7" ht="15.75" x14ac:dyDescent="0.25">
      <c r="A62" s="51" t="s">
        <v>254</v>
      </c>
      <c r="B62" s="52"/>
    </row>
    <row r="63" spans="1:7" ht="15.75" x14ac:dyDescent="0.25">
      <c r="A63" s="52" t="s">
        <v>255</v>
      </c>
      <c r="B63" s="52"/>
    </row>
    <row r="64" spans="1:7" ht="15.75" x14ac:dyDescent="0.25">
      <c r="A64" s="52" t="s">
        <v>256</v>
      </c>
      <c r="B64" s="52"/>
    </row>
    <row r="65" spans="1:3" ht="15.75" x14ac:dyDescent="0.25">
      <c r="A65" s="52" t="s">
        <v>257</v>
      </c>
      <c r="B65" s="51" t="s">
        <v>263</v>
      </c>
      <c r="C65" s="40"/>
    </row>
    <row r="66" spans="1:3" ht="15.75" x14ac:dyDescent="0.25">
      <c r="A66" s="52"/>
      <c r="B66" s="52"/>
    </row>
    <row r="67" spans="1:3" ht="15.75" x14ac:dyDescent="0.25">
      <c r="A67" s="50" t="s">
        <v>259</v>
      </c>
      <c r="B67" s="52"/>
    </row>
    <row r="68" spans="1:3" ht="15.75" x14ac:dyDescent="0.25">
      <c r="A68" s="52" t="s">
        <v>251</v>
      </c>
      <c r="B68" s="52" t="s">
        <v>260</v>
      </c>
    </row>
    <row r="69" spans="1:3" ht="15.75" x14ac:dyDescent="0.25">
      <c r="A69" s="52" t="s">
        <v>247</v>
      </c>
      <c r="B69" s="52"/>
    </row>
    <row r="70" spans="1:3" ht="15.75" x14ac:dyDescent="0.25">
      <c r="A70" s="52" t="s">
        <v>248</v>
      </c>
      <c r="B70" s="52"/>
    </row>
    <row r="71" spans="1:3" ht="15.75" x14ac:dyDescent="0.25">
      <c r="A71" s="52" t="s">
        <v>249</v>
      </c>
      <c r="B71" s="52"/>
    </row>
    <row r="72" spans="1:3" ht="15.75" x14ac:dyDescent="0.25">
      <c r="A72" s="52" t="s">
        <v>250</v>
      </c>
      <c r="B72" s="52"/>
    </row>
    <row r="73" spans="1:3" ht="15.75" x14ac:dyDescent="0.25">
      <c r="A73" s="52" t="s">
        <v>252</v>
      </c>
      <c r="B73" s="51" t="s">
        <v>261</v>
      </c>
      <c r="C73" s="40"/>
    </row>
    <row r="74" spans="1:3" ht="15.75" x14ac:dyDescent="0.25">
      <c r="A74" s="52"/>
      <c r="B74" s="52"/>
    </row>
    <row r="75" spans="1:3" ht="15.75" x14ac:dyDescent="0.25">
      <c r="A75" s="51" t="s">
        <v>258</v>
      </c>
      <c r="B75" s="52"/>
    </row>
    <row r="76" spans="1:3" ht="15.75" x14ac:dyDescent="0.25">
      <c r="A76" s="53">
        <v>18513.59</v>
      </c>
      <c r="B76" s="52"/>
    </row>
    <row r="77" spans="1:3" ht="15.75" x14ac:dyDescent="0.25">
      <c r="A77" s="52"/>
      <c r="B77" s="51" t="s">
        <v>262</v>
      </c>
      <c r="C77" s="40"/>
    </row>
    <row r="78" spans="1:3" ht="15.75" x14ac:dyDescent="0.25">
      <c r="A78" s="52"/>
      <c r="B78" s="52"/>
    </row>
  </sheetData>
  <mergeCells count="2">
    <mergeCell ref="A4:G4"/>
    <mergeCell ref="A36:G3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67" workbookViewId="0">
      <selection activeCell="E95" sqref="E95"/>
    </sheetView>
  </sheetViews>
  <sheetFormatPr defaultRowHeight="15" x14ac:dyDescent="0.25"/>
  <cols>
    <col min="1" max="1" width="32.42578125" customWidth="1"/>
    <col min="2" max="2" width="27.5703125" style="46" customWidth="1"/>
    <col min="3" max="3" width="25" style="43" customWidth="1"/>
    <col min="4" max="4" width="22.42578125" customWidth="1"/>
    <col min="5" max="5" width="30.5703125" customWidth="1"/>
  </cols>
  <sheetData>
    <row r="1" spans="1:5" x14ac:dyDescent="0.25">
      <c r="A1" s="40" t="s">
        <v>95</v>
      </c>
      <c r="B1" s="45" t="s">
        <v>96</v>
      </c>
      <c r="C1" s="42" t="s">
        <v>97</v>
      </c>
      <c r="D1" s="40" t="s">
        <v>98</v>
      </c>
      <c r="E1" s="40" t="s">
        <v>99</v>
      </c>
    </row>
    <row r="2" spans="1:5" x14ac:dyDescent="0.25">
      <c r="A2" t="s">
        <v>100</v>
      </c>
      <c r="B2" s="46" t="s">
        <v>101</v>
      </c>
      <c r="C2" s="43">
        <v>15</v>
      </c>
      <c r="D2" t="s">
        <v>102</v>
      </c>
    </row>
    <row r="3" spans="1:5" x14ac:dyDescent="0.25">
      <c r="A3" t="s">
        <v>103</v>
      </c>
      <c r="B3" s="46" t="s">
        <v>101</v>
      </c>
      <c r="C3" s="43">
        <v>15</v>
      </c>
      <c r="D3" t="s">
        <v>104</v>
      </c>
    </row>
    <row r="4" spans="1:5" x14ac:dyDescent="0.25">
      <c r="A4" t="s">
        <v>105</v>
      </c>
      <c r="B4" s="46" t="s">
        <v>106</v>
      </c>
      <c r="C4" s="43">
        <v>15</v>
      </c>
      <c r="D4" t="s">
        <v>102</v>
      </c>
    </row>
    <row r="5" spans="1:5" x14ac:dyDescent="0.25">
      <c r="A5" t="s">
        <v>107</v>
      </c>
      <c r="B5" s="46" t="s">
        <v>108</v>
      </c>
      <c r="C5" s="43">
        <v>16</v>
      </c>
      <c r="D5" t="s">
        <v>109</v>
      </c>
    </row>
    <row r="6" spans="1:5" x14ac:dyDescent="0.25">
      <c r="A6" t="s">
        <v>110</v>
      </c>
      <c r="B6" s="46" t="s">
        <v>111</v>
      </c>
      <c r="C6" s="43">
        <v>16</v>
      </c>
      <c r="D6" t="s">
        <v>109</v>
      </c>
    </row>
    <row r="7" spans="1:5" x14ac:dyDescent="0.25">
      <c r="A7" t="s">
        <v>112</v>
      </c>
      <c r="B7" s="46" t="s">
        <v>101</v>
      </c>
      <c r="C7" s="43">
        <v>15</v>
      </c>
      <c r="D7" t="s">
        <v>113</v>
      </c>
    </row>
    <row r="8" spans="1:5" x14ac:dyDescent="0.25">
      <c r="A8" t="s">
        <v>114</v>
      </c>
      <c r="B8" s="46" t="s">
        <v>101</v>
      </c>
      <c r="C8" s="43">
        <v>15</v>
      </c>
      <c r="D8" t="s">
        <v>115</v>
      </c>
    </row>
    <row r="9" spans="1:5" x14ac:dyDescent="0.25">
      <c r="A9" t="s">
        <v>116</v>
      </c>
      <c r="B9" s="46" t="s">
        <v>101</v>
      </c>
      <c r="C9" s="43">
        <v>20</v>
      </c>
      <c r="D9" t="s">
        <v>117</v>
      </c>
    </row>
    <row r="10" spans="1:5" x14ac:dyDescent="0.25">
      <c r="A10" t="s">
        <v>118</v>
      </c>
      <c r="B10" s="46" t="s">
        <v>101</v>
      </c>
      <c r="C10" s="43">
        <v>15</v>
      </c>
      <c r="D10" t="s">
        <v>119</v>
      </c>
    </row>
    <row r="11" spans="1:5" x14ac:dyDescent="0.25">
      <c r="A11" t="s">
        <v>120</v>
      </c>
      <c r="B11" s="46" t="s">
        <v>101</v>
      </c>
      <c r="C11" s="43">
        <v>15</v>
      </c>
      <c r="D11" t="s">
        <v>121</v>
      </c>
    </row>
    <row r="12" spans="1:5" x14ac:dyDescent="0.25">
      <c r="A12" t="s">
        <v>122</v>
      </c>
      <c r="B12" s="46" t="s">
        <v>101</v>
      </c>
      <c r="C12" s="43">
        <v>15</v>
      </c>
      <c r="D12" t="s">
        <v>123</v>
      </c>
    </row>
    <row r="13" spans="1:5" x14ac:dyDescent="0.25">
      <c r="A13" t="s">
        <v>124</v>
      </c>
      <c r="B13" s="46" t="s">
        <v>101</v>
      </c>
      <c r="C13" s="43">
        <v>15</v>
      </c>
      <c r="D13" t="s">
        <v>104</v>
      </c>
    </row>
    <row r="14" spans="1:5" x14ac:dyDescent="0.25">
      <c r="A14" t="s">
        <v>125</v>
      </c>
      <c r="B14" s="46" t="s">
        <v>126</v>
      </c>
      <c r="C14" s="43">
        <v>15</v>
      </c>
      <c r="D14" t="s">
        <v>121</v>
      </c>
    </row>
    <row r="15" spans="1:5" x14ac:dyDescent="0.25">
      <c r="A15" t="s">
        <v>127</v>
      </c>
      <c r="B15" s="46" t="s">
        <v>101</v>
      </c>
      <c r="C15" s="43">
        <v>15</v>
      </c>
      <c r="D15" t="s">
        <v>128</v>
      </c>
    </row>
    <row r="16" spans="1:5" x14ac:dyDescent="0.25">
      <c r="A16" t="s">
        <v>129</v>
      </c>
      <c r="B16" s="46" t="s">
        <v>101</v>
      </c>
      <c r="C16" s="43">
        <v>15</v>
      </c>
      <c r="D16" t="s">
        <v>113</v>
      </c>
    </row>
    <row r="17" spans="1:5" x14ac:dyDescent="0.25">
      <c r="A17" t="s">
        <v>130</v>
      </c>
      <c r="B17" s="46" t="s">
        <v>131</v>
      </c>
      <c r="C17" s="43">
        <v>16</v>
      </c>
      <c r="D17" t="s">
        <v>115</v>
      </c>
    </row>
    <row r="18" spans="1:5" x14ac:dyDescent="0.25">
      <c r="A18" t="s">
        <v>205</v>
      </c>
      <c r="B18" s="46" t="s">
        <v>101</v>
      </c>
      <c r="C18" s="43">
        <v>30</v>
      </c>
      <c r="D18" t="s">
        <v>123</v>
      </c>
      <c r="E18" t="s">
        <v>206</v>
      </c>
    </row>
    <row r="19" spans="1:5" x14ac:dyDescent="0.25">
      <c r="A19" t="s">
        <v>132</v>
      </c>
      <c r="B19" s="46" t="s">
        <v>133</v>
      </c>
      <c r="C19" s="43">
        <v>16</v>
      </c>
      <c r="D19" t="s">
        <v>117</v>
      </c>
    </row>
    <row r="20" spans="1:5" x14ac:dyDescent="0.25">
      <c r="A20" t="s">
        <v>134</v>
      </c>
      <c r="B20" s="46" t="s">
        <v>101</v>
      </c>
      <c r="C20" s="43">
        <v>15</v>
      </c>
      <c r="D20" t="s">
        <v>135</v>
      </c>
    </row>
    <row r="21" spans="1:5" x14ac:dyDescent="0.25">
      <c r="A21" t="s">
        <v>136</v>
      </c>
      <c r="B21" s="46" t="s">
        <v>137</v>
      </c>
      <c r="C21" s="43">
        <v>15</v>
      </c>
      <c r="D21" t="s">
        <v>138</v>
      </c>
    </row>
    <row r="22" spans="1:5" x14ac:dyDescent="0.25">
      <c r="A22" t="s">
        <v>139</v>
      </c>
      <c r="B22" s="46" t="s">
        <v>137</v>
      </c>
      <c r="C22" s="43">
        <v>15</v>
      </c>
      <c r="D22" t="s">
        <v>121</v>
      </c>
    </row>
    <row r="23" spans="1:5" x14ac:dyDescent="0.25">
      <c r="A23" t="s">
        <v>140</v>
      </c>
      <c r="B23" s="46" t="s">
        <v>141</v>
      </c>
      <c r="C23" s="43">
        <v>16</v>
      </c>
      <c r="D23" t="s">
        <v>128</v>
      </c>
    </row>
    <row r="24" spans="1:5" x14ac:dyDescent="0.25">
      <c r="A24" t="s">
        <v>142</v>
      </c>
      <c r="B24" s="46" t="s">
        <v>141</v>
      </c>
      <c r="C24" s="43">
        <v>16</v>
      </c>
      <c r="D24" t="s">
        <v>143</v>
      </c>
    </row>
    <row r="25" spans="1:5" x14ac:dyDescent="0.25">
      <c r="A25" t="s">
        <v>144</v>
      </c>
      <c r="B25" s="46" t="s">
        <v>145</v>
      </c>
      <c r="C25" s="43">
        <v>15</v>
      </c>
      <c r="D25" t="s">
        <v>146</v>
      </c>
    </row>
    <row r="26" spans="1:5" x14ac:dyDescent="0.25">
      <c r="A26" t="s">
        <v>147</v>
      </c>
      <c r="B26" s="46" t="s">
        <v>145</v>
      </c>
      <c r="C26" s="43">
        <v>15</v>
      </c>
      <c r="D26" t="s">
        <v>135</v>
      </c>
    </row>
    <row r="27" spans="1:5" x14ac:dyDescent="0.25">
      <c r="A27" t="s">
        <v>148</v>
      </c>
      <c r="B27" s="46" t="s">
        <v>101</v>
      </c>
      <c r="C27" s="43">
        <v>15</v>
      </c>
      <c r="D27" t="s">
        <v>104</v>
      </c>
    </row>
    <row r="28" spans="1:5" x14ac:dyDescent="0.25">
      <c r="A28" t="s">
        <v>149</v>
      </c>
      <c r="B28" s="46" t="s">
        <v>101</v>
      </c>
      <c r="C28" s="43">
        <v>15</v>
      </c>
      <c r="D28" t="s">
        <v>150</v>
      </c>
    </row>
    <row r="29" spans="1:5" x14ac:dyDescent="0.25">
      <c r="A29" t="s">
        <v>151</v>
      </c>
      <c r="B29" s="46" t="s">
        <v>101</v>
      </c>
      <c r="C29" s="43">
        <v>15</v>
      </c>
      <c r="D29" t="s">
        <v>152</v>
      </c>
    </row>
    <row r="30" spans="1:5" x14ac:dyDescent="0.25">
      <c r="A30" t="s">
        <v>153</v>
      </c>
      <c r="B30" s="46" t="s">
        <v>154</v>
      </c>
      <c r="C30" s="43">
        <v>15</v>
      </c>
      <c r="D30" t="s">
        <v>109</v>
      </c>
    </row>
    <row r="31" spans="1:5" x14ac:dyDescent="0.25">
      <c r="A31" t="s">
        <v>155</v>
      </c>
      <c r="B31" s="46" t="s">
        <v>154</v>
      </c>
      <c r="C31" s="43">
        <v>15</v>
      </c>
      <c r="D31" t="s">
        <v>156</v>
      </c>
    </row>
    <row r="32" spans="1:5" x14ac:dyDescent="0.25">
      <c r="A32" t="s">
        <v>157</v>
      </c>
      <c r="B32" s="46" t="s">
        <v>158</v>
      </c>
      <c r="C32" s="43">
        <v>15</v>
      </c>
      <c r="D32" t="s">
        <v>119</v>
      </c>
    </row>
    <row r="33" spans="1:4" x14ac:dyDescent="0.25">
      <c r="A33" t="s">
        <v>159</v>
      </c>
      <c r="B33" s="46" t="s">
        <v>158</v>
      </c>
      <c r="C33" s="43">
        <v>15</v>
      </c>
      <c r="D33" t="s">
        <v>146</v>
      </c>
    </row>
    <row r="34" spans="1:4" x14ac:dyDescent="0.25">
      <c r="A34" t="s">
        <v>160</v>
      </c>
      <c r="B34" s="46" t="s">
        <v>161</v>
      </c>
      <c r="C34" s="43">
        <v>15</v>
      </c>
      <c r="D34" t="s">
        <v>150</v>
      </c>
    </row>
    <row r="35" spans="1:4" x14ac:dyDescent="0.25">
      <c r="A35" t="s">
        <v>163</v>
      </c>
      <c r="B35" s="46" t="s">
        <v>161</v>
      </c>
      <c r="C35" s="43">
        <v>15</v>
      </c>
      <c r="D35" t="s">
        <v>150</v>
      </c>
    </row>
    <row r="36" spans="1:4" x14ac:dyDescent="0.25">
      <c r="A36" t="s">
        <v>162</v>
      </c>
      <c r="B36" s="46" t="s">
        <v>161</v>
      </c>
      <c r="C36" s="43">
        <v>15</v>
      </c>
      <c r="D36" t="s">
        <v>150</v>
      </c>
    </row>
    <row r="37" spans="1:4" x14ac:dyDescent="0.25">
      <c r="A37" t="s">
        <v>164</v>
      </c>
      <c r="B37" s="46" t="s">
        <v>101</v>
      </c>
      <c r="C37" s="43">
        <v>15</v>
      </c>
      <c r="D37" t="s">
        <v>165</v>
      </c>
    </row>
    <row r="38" spans="1:4" x14ac:dyDescent="0.25">
      <c r="A38" t="s">
        <v>166</v>
      </c>
      <c r="B38" s="46" t="s">
        <v>101</v>
      </c>
      <c r="C38" s="43">
        <v>15</v>
      </c>
      <c r="D38" t="s">
        <v>102</v>
      </c>
    </row>
    <row r="39" spans="1:4" x14ac:dyDescent="0.25">
      <c r="A39" t="s">
        <v>167</v>
      </c>
      <c r="B39" s="46" t="s">
        <v>101</v>
      </c>
      <c r="C39" s="43">
        <v>15</v>
      </c>
      <c r="D39" t="s">
        <v>143</v>
      </c>
    </row>
    <row r="40" spans="1:4" x14ac:dyDescent="0.25">
      <c r="A40" t="s">
        <v>168</v>
      </c>
      <c r="B40" s="46" t="s">
        <v>101</v>
      </c>
      <c r="C40" s="43">
        <v>15</v>
      </c>
      <c r="D40" t="s">
        <v>169</v>
      </c>
    </row>
    <row r="41" spans="1:4" x14ac:dyDescent="0.25">
      <c r="A41" t="s">
        <v>170</v>
      </c>
      <c r="B41" s="46" t="s">
        <v>101</v>
      </c>
      <c r="C41" s="43">
        <v>15</v>
      </c>
      <c r="D41" t="s">
        <v>156</v>
      </c>
    </row>
    <row r="42" spans="1:4" x14ac:dyDescent="0.25">
      <c r="A42" t="s">
        <v>171</v>
      </c>
      <c r="B42" s="46" t="s">
        <v>101</v>
      </c>
      <c r="C42" s="43">
        <v>15</v>
      </c>
      <c r="D42" t="s">
        <v>172</v>
      </c>
    </row>
    <row r="43" spans="1:4" x14ac:dyDescent="0.25">
      <c r="A43" t="s">
        <v>173</v>
      </c>
      <c r="B43" s="46" t="s">
        <v>101</v>
      </c>
      <c r="C43" s="43">
        <v>15</v>
      </c>
      <c r="D43" t="s">
        <v>102</v>
      </c>
    </row>
    <row r="44" spans="1:4" x14ac:dyDescent="0.25">
      <c r="A44" t="s">
        <v>174</v>
      </c>
      <c r="B44" s="46" t="s">
        <v>101</v>
      </c>
      <c r="C44" s="43">
        <v>15</v>
      </c>
      <c r="D44" t="s">
        <v>165</v>
      </c>
    </row>
    <row r="45" spans="1:4" x14ac:dyDescent="0.25">
      <c r="A45" t="s">
        <v>176</v>
      </c>
      <c r="B45" s="46" t="s">
        <v>175</v>
      </c>
      <c r="C45" s="43">
        <v>16</v>
      </c>
      <c r="D45" t="s">
        <v>150</v>
      </c>
    </row>
    <row r="46" spans="1:4" x14ac:dyDescent="0.25">
      <c r="A46" t="s">
        <v>177</v>
      </c>
      <c r="B46" s="46" t="s">
        <v>101</v>
      </c>
      <c r="C46" s="43">
        <v>15</v>
      </c>
      <c r="D46" t="s">
        <v>184</v>
      </c>
    </row>
    <row r="47" spans="1:4" x14ac:dyDescent="0.25">
      <c r="A47" t="s">
        <v>183</v>
      </c>
      <c r="B47" s="46" t="s">
        <v>101</v>
      </c>
      <c r="C47" s="43">
        <v>15</v>
      </c>
      <c r="D47" t="s">
        <v>184</v>
      </c>
    </row>
    <row r="48" spans="1:4" x14ac:dyDescent="0.25">
      <c r="A48" t="s">
        <v>185</v>
      </c>
      <c r="B48" s="46" t="s">
        <v>101</v>
      </c>
      <c r="C48" s="43">
        <v>20</v>
      </c>
      <c r="D48" t="s">
        <v>184</v>
      </c>
    </row>
    <row r="49" spans="1:5" x14ac:dyDescent="0.25">
      <c r="A49" t="s">
        <v>192</v>
      </c>
      <c r="B49" s="46" t="s">
        <v>193</v>
      </c>
      <c r="C49" s="43">
        <v>16</v>
      </c>
      <c r="D49" t="s">
        <v>117</v>
      </c>
    </row>
    <row r="50" spans="1:5" x14ac:dyDescent="0.25">
      <c r="A50" t="s">
        <v>194</v>
      </c>
      <c r="B50" s="46" t="s">
        <v>195</v>
      </c>
      <c r="C50" s="43">
        <v>32</v>
      </c>
      <c r="D50" t="s">
        <v>102</v>
      </c>
      <c r="E50" t="s">
        <v>206</v>
      </c>
    </row>
    <row r="51" spans="1:5" x14ac:dyDescent="0.25">
      <c r="A51" t="s">
        <v>198</v>
      </c>
      <c r="B51" s="46" t="s">
        <v>101</v>
      </c>
      <c r="C51" s="43">
        <v>15</v>
      </c>
      <c r="D51" t="s">
        <v>143</v>
      </c>
    </row>
    <row r="52" spans="1:5" x14ac:dyDescent="0.25">
      <c r="A52" t="s">
        <v>199</v>
      </c>
      <c r="B52" s="46" t="s">
        <v>200</v>
      </c>
      <c r="C52" s="43">
        <v>15</v>
      </c>
      <c r="D52" t="s">
        <v>156</v>
      </c>
    </row>
    <row r="53" spans="1:5" x14ac:dyDescent="0.25">
      <c r="A53" t="s">
        <v>201</v>
      </c>
      <c r="B53" s="46" t="s">
        <v>101</v>
      </c>
      <c r="C53" s="43">
        <v>15</v>
      </c>
      <c r="D53" t="s">
        <v>169</v>
      </c>
    </row>
    <row r="54" spans="1:5" x14ac:dyDescent="0.25">
      <c r="A54" t="s">
        <v>202</v>
      </c>
      <c r="B54" s="46" t="s">
        <v>101</v>
      </c>
      <c r="C54" s="43">
        <v>15</v>
      </c>
      <c r="D54" t="s">
        <v>169</v>
      </c>
    </row>
    <row r="55" spans="1:5" x14ac:dyDescent="0.25">
      <c r="A55" t="s">
        <v>203</v>
      </c>
      <c r="B55" s="46" t="s">
        <v>204</v>
      </c>
      <c r="C55" s="43">
        <v>15</v>
      </c>
      <c r="D55" t="s">
        <v>102</v>
      </c>
    </row>
    <row r="56" spans="1:5" x14ac:dyDescent="0.25">
      <c r="A56" t="s">
        <v>207</v>
      </c>
      <c r="B56" s="46" t="s">
        <v>208</v>
      </c>
      <c r="C56" s="43">
        <v>15</v>
      </c>
      <c r="D56" t="s">
        <v>146</v>
      </c>
    </row>
    <row r="57" spans="1:5" x14ac:dyDescent="0.25">
      <c r="A57" t="s">
        <v>210</v>
      </c>
      <c r="B57" s="46" t="s">
        <v>101</v>
      </c>
      <c r="C57" s="43">
        <v>15</v>
      </c>
      <c r="D57" t="s">
        <v>113</v>
      </c>
    </row>
    <row r="58" spans="1:5" x14ac:dyDescent="0.25">
      <c r="A58" t="s">
        <v>211</v>
      </c>
      <c r="B58" s="46" t="s">
        <v>101</v>
      </c>
      <c r="C58" s="43">
        <v>16</v>
      </c>
      <c r="D58" t="s">
        <v>117</v>
      </c>
    </row>
    <row r="59" spans="1:5" x14ac:dyDescent="0.25">
      <c r="A59" s="41" t="s">
        <v>214</v>
      </c>
      <c r="B59" s="46" t="s">
        <v>240</v>
      </c>
      <c r="C59" s="44" t="s">
        <v>215</v>
      </c>
      <c r="D59" s="41" t="s">
        <v>109</v>
      </c>
    </row>
    <row r="60" spans="1:5" x14ac:dyDescent="0.25">
      <c r="A60" s="41" t="s">
        <v>216</v>
      </c>
      <c r="B60" s="46" t="s">
        <v>240</v>
      </c>
      <c r="C60" s="44" t="s">
        <v>215</v>
      </c>
      <c r="D60" s="41" t="s">
        <v>102</v>
      </c>
    </row>
    <row r="61" spans="1:5" x14ac:dyDescent="0.25">
      <c r="A61" s="41" t="s">
        <v>217</v>
      </c>
      <c r="B61" s="46" t="s">
        <v>240</v>
      </c>
      <c r="C61" s="44" t="s">
        <v>215</v>
      </c>
      <c r="D61" s="41" t="s">
        <v>113</v>
      </c>
    </row>
    <row r="62" spans="1:5" x14ac:dyDescent="0.25">
      <c r="A62" s="41" t="s">
        <v>218</v>
      </c>
      <c r="B62" s="46" t="s">
        <v>240</v>
      </c>
      <c r="C62" s="44" t="s">
        <v>215</v>
      </c>
      <c r="D62" s="41" t="s">
        <v>128</v>
      </c>
    </row>
    <row r="63" spans="1:5" x14ac:dyDescent="0.25">
      <c r="A63" s="41" t="s">
        <v>219</v>
      </c>
      <c r="B63" s="46" t="s">
        <v>240</v>
      </c>
      <c r="C63" s="44" t="s">
        <v>215</v>
      </c>
      <c r="D63" s="41" t="s">
        <v>104</v>
      </c>
    </row>
    <row r="64" spans="1:5" x14ac:dyDescent="0.25">
      <c r="A64" s="41" t="s">
        <v>220</v>
      </c>
      <c r="B64" s="46" t="s">
        <v>240</v>
      </c>
      <c r="C64" s="44" t="s">
        <v>215</v>
      </c>
      <c r="D64" s="41" t="s">
        <v>135</v>
      </c>
    </row>
    <row r="65" spans="1:6" x14ac:dyDescent="0.25">
      <c r="A65" s="41" t="s">
        <v>221</v>
      </c>
      <c r="B65" s="46" t="s">
        <v>240</v>
      </c>
      <c r="C65" s="44" t="s">
        <v>215</v>
      </c>
      <c r="D65" s="41" t="s">
        <v>135</v>
      </c>
    </row>
    <row r="66" spans="1:6" x14ac:dyDescent="0.25">
      <c r="A66" s="41" t="s">
        <v>222</v>
      </c>
      <c r="B66" s="46" t="s">
        <v>240</v>
      </c>
      <c r="C66" s="44" t="s">
        <v>215</v>
      </c>
      <c r="D66" s="41" t="s">
        <v>156</v>
      </c>
    </row>
    <row r="67" spans="1:6" x14ac:dyDescent="0.25">
      <c r="A67" s="41" t="s">
        <v>223</v>
      </c>
      <c r="B67" s="46" t="s">
        <v>240</v>
      </c>
      <c r="C67" s="44" t="s">
        <v>215</v>
      </c>
      <c r="D67" s="41" t="s">
        <v>109</v>
      </c>
    </row>
    <row r="68" spans="1:6" x14ac:dyDescent="0.25">
      <c r="A68" s="41" t="s">
        <v>224</v>
      </c>
      <c r="B68" s="46" t="s">
        <v>240</v>
      </c>
      <c r="C68" s="44" t="s">
        <v>215</v>
      </c>
      <c r="D68" s="41" t="s">
        <v>143</v>
      </c>
    </row>
    <row r="69" spans="1:6" x14ac:dyDescent="0.25">
      <c r="A69" s="41" t="s">
        <v>225</v>
      </c>
      <c r="B69" s="46" t="s">
        <v>240</v>
      </c>
      <c r="C69" s="44" t="s">
        <v>215</v>
      </c>
      <c r="D69" s="41" t="s">
        <v>123</v>
      </c>
    </row>
    <row r="70" spans="1:6" x14ac:dyDescent="0.25">
      <c r="A70" s="41" t="s">
        <v>226</v>
      </c>
      <c r="B70" s="46" t="s">
        <v>240</v>
      </c>
      <c r="C70" s="44" t="s">
        <v>215</v>
      </c>
      <c r="D70" s="41" t="s">
        <v>115</v>
      </c>
    </row>
    <row r="71" spans="1:6" x14ac:dyDescent="0.25">
      <c r="A71" s="41" t="s">
        <v>227</v>
      </c>
      <c r="B71" s="46" t="s">
        <v>240</v>
      </c>
      <c r="C71" s="44" t="s">
        <v>215</v>
      </c>
      <c r="D71" s="41" t="s">
        <v>135</v>
      </c>
    </row>
    <row r="72" spans="1:6" x14ac:dyDescent="0.25">
      <c r="A72" s="41" t="s">
        <v>228</v>
      </c>
      <c r="B72" s="46" t="s">
        <v>240</v>
      </c>
      <c r="C72" s="44" t="s">
        <v>215</v>
      </c>
      <c r="D72" s="41" t="s">
        <v>102</v>
      </c>
    </row>
    <row r="73" spans="1:6" x14ac:dyDescent="0.25">
      <c r="A73" s="41" t="s">
        <v>229</v>
      </c>
      <c r="B73" s="46" t="s">
        <v>240</v>
      </c>
      <c r="C73" s="44" t="s">
        <v>215</v>
      </c>
      <c r="D73" s="41" t="s">
        <v>117</v>
      </c>
    </row>
    <row r="74" spans="1:6" x14ac:dyDescent="0.25">
      <c r="A74" s="41" t="s">
        <v>230</v>
      </c>
      <c r="B74" s="46" t="s">
        <v>240</v>
      </c>
      <c r="C74" s="44" t="s">
        <v>215</v>
      </c>
      <c r="D74" s="41" t="s">
        <v>104</v>
      </c>
      <c r="E74" s="41"/>
      <c r="F74" s="41"/>
    </row>
    <row r="75" spans="1:6" x14ac:dyDescent="0.25">
      <c r="A75" s="41" t="s">
        <v>231</v>
      </c>
      <c r="B75" s="46" t="s">
        <v>240</v>
      </c>
      <c r="C75" s="44" t="s">
        <v>215</v>
      </c>
      <c r="D75" s="41" t="s">
        <v>184</v>
      </c>
      <c r="E75" s="41"/>
      <c r="F75" s="41"/>
    </row>
    <row r="76" spans="1:6" x14ac:dyDescent="0.25">
      <c r="A76" s="41" t="s">
        <v>232</v>
      </c>
      <c r="B76" s="46" t="s">
        <v>240</v>
      </c>
      <c r="C76" s="44" t="s">
        <v>215</v>
      </c>
      <c r="D76" s="41" t="s">
        <v>102</v>
      </c>
      <c r="E76" s="41"/>
      <c r="F76" s="41"/>
    </row>
    <row r="77" spans="1:6" x14ac:dyDescent="0.25">
      <c r="A77" s="41" t="s">
        <v>233</v>
      </c>
      <c r="B77" s="46" t="s">
        <v>240</v>
      </c>
      <c r="C77" s="44" t="s">
        <v>215</v>
      </c>
      <c r="D77" s="41" t="s">
        <v>123</v>
      </c>
      <c r="E77" s="41"/>
      <c r="F77" s="41"/>
    </row>
    <row r="78" spans="1:6" x14ac:dyDescent="0.25">
      <c r="A78" s="41" t="s">
        <v>234</v>
      </c>
      <c r="B78" s="46" t="s">
        <v>240</v>
      </c>
      <c r="C78" s="44" t="s">
        <v>215</v>
      </c>
      <c r="D78" s="41" t="s">
        <v>235</v>
      </c>
      <c r="E78" s="41"/>
      <c r="F78" s="41"/>
    </row>
    <row r="79" spans="1:6" x14ac:dyDescent="0.25">
      <c r="A79" s="41" t="s">
        <v>236</v>
      </c>
      <c r="B79" s="46" t="s">
        <v>240</v>
      </c>
      <c r="C79" s="44" t="s">
        <v>237</v>
      </c>
      <c r="D79" s="41" t="s">
        <v>143</v>
      </c>
      <c r="E79" s="41" t="s">
        <v>206</v>
      </c>
      <c r="F79" s="41"/>
    </row>
    <row r="80" spans="1:6" x14ac:dyDescent="0.25">
      <c r="B80" s="47"/>
      <c r="E80" s="41"/>
      <c r="F80" s="41"/>
    </row>
    <row r="81" spans="1:7" x14ac:dyDescent="0.25">
      <c r="B81" s="47"/>
      <c r="E81" s="41"/>
      <c r="F81" s="41"/>
    </row>
    <row r="82" spans="1:7" x14ac:dyDescent="0.25">
      <c r="B82" s="47"/>
      <c r="E82" s="41"/>
      <c r="F82" s="41"/>
    </row>
    <row r="83" spans="1:7" x14ac:dyDescent="0.25">
      <c r="A83" s="40" t="s">
        <v>178</v>
      </c>
      <c r="B83" s="47"/>
      <c r="E83" s="41"/>
      <c r="F83" s="41"/>
    </row>
    <row r="84" spans="1:7" x14ac:dyDescent="0.25">
      <c r="A84" t="s">
        <v>123</v>
      </c>
      <c r="B84" s="46" t="s">
        <v>179</v>
      </c>
      <c r="C84" s="43">
        <v>8</v>
      </c>
      <c r="D84" t="s">
        <v>123</v>
      </c>
      <c r="E84" s="41"/>
      <c r="F84" s="41"/>
    </row>
    <row r="85" spans="1:7" x14ac:dyDescent="0.25">
      <c r="A85" t="s">
        <v>180</v>
      </c>
      <c r="B85" s="46" t="s">
        <v>101</v>
      </c>
      <c r="C85" s="43">
        <v>9</v>
      </c>
      <c r="D85" t="s">
        <v>213</v>
      </c>
      <c r="E85" s="41"/>
      <c r="F85" s="41"/>
    </row>
    <row r="86" spans="1:7" x14ac:dyDescent="0.25">
      <c r="A86" t="s">
        <v>181</v>
      </c>
      <c r="B86" s="46" t="s">
        <v>101</v>
      </c>
      <c r="C86" s="43">
        <v>9</v>
      </c>
      <c r="D86" t="s">
        <v>213</v>
      </c>
      <c r="E86" s="41"/>
      <c r="F86" s="41"/>
    </row>
    <row r="87" spans="1:7" x14ac:dyDescent="0.25">
      <c r="A87" t="s">
        <v>196</v>
      </c>
      <c r="B87" s="46" t="s">
        <v>197</v>
      </c>
      <c r="C87" s="43">
        <v>16</v>
      </c>
      <c r="D87" t="s">
        <v>165</v>
      </c>
      <c r="E87" s="41" t="s">
        <v>206</v>
      </c>
      <c r="F87" s="41"/>
    </row>
    <row r="88" spans="1:7" x14ac:dyDescent="0.25">
      <c r="A88" t="s">
        <v>209</v>
      </c>
      <c r="B88" s="46" t="s">
        <v>101</v>
      </c>
      <c r="C88" s="43">
        <v>10</v>
      </c>
      <c r="D88" t="s">
        <v>165</v>
      </c>
      <c r="E88" s="41"/>
      <c r="F88" s="41"/>
    </row>
    <row r="89" spans="1:7" x14ac:dyDescent="0.25">
      <c r="A89" t="s">
        <v>212</v>
      </c>
      <c r="B89" s="46" t="s">
        <v>101</v>
      </c>
      <c r="C89" s="43">
        <v>8</v>
      </c>
      <c r="D89" t="s">
        <v>213</v>
      </c>
      <c r="E89" s="41"/>
      <c r="F89" s="41"/>
    </row>
    <row r="90" spans="1:7" x14ac:dyDescent="0.25">
      <c r="B90" s="47"/>
      <c r="E90" s="41"/>
      <c r="F90" s="41"/>
    </row>
    <row r="91" spans="1:7" x14ac:dyDescent="0.25">
      <c r="B91" s="47"/>
      <c r="D91" t="s">
        <v>182</v>
      </c>
      <c r="E91">
        <v>763</v>
      </c>
    </row>
    <row r="92" spans="1:7" x14ac:dyDescent="0.25">
      <c r="B92" s="47"/>
      <c r="D92" t="s">
        <v>190</v>
      </c>
      <c r="E92">
        <v>782.63</v>
      </c>
      <c r="F92" t="s">
        <v>238</v>
      </c>
      <c r="G92" t="s">
        <v>239</v>
      </c>
    </row>
    <row r="93" spans="1:7" x14ac:dyDescent="0.25">
      <c r="B93" s="47"/>
      <c r="D93" t="s">
        <v>191</v>
      </c>
      <c r="E93">
        <v>203</v>
      </c>
    </row>
    <row r="94" spans="1:7" x14ac:dyDescent="0.25">
      <c r="B94" s="47"/>
      <c r="E94" s="41">
        <f>SUM(E91:E93)</f>
        <v>1748.63</v>
      </c>
      <c r="F94" s="41"/>
    </row>
    <row r="95" spans="1:7" x14ac:dyDescent="0.25">
      <c r="A95" s="41"/>
      <c r="C95" s="44"/>
      <c r="D95" s="41"/>
    </row>
    <row r="96" spans="1:7" x14ac:dyDescent="0.25">
      <c r="A96" s="41"/>
      <c r="C96" s="44"/>
      <c r="D96" s="41"/>
    </row>
    <row r="97" spans="1:4" x14ac:dyDescent="0.25">
      <c r="A97" s="41"/>
      <c r="C97" s="44"/>
      <c r="D97" s="41"/>
    </row>
    <row r="98" spans="1:4" x14ac:dyDescent="0.25">
      <c r="A98" s="41"/>
      <c r="C98" s="44"/>
      <c r="D98" s="41"/>
    </row>
    <row r="99" spans="1:4" x14ac:dyDescent="0.25">
      <c r="A99" s="41"/>
      <c r="C99" s="44"/>
      <c r="D99" s="41"/>
    </row>
    <row r="100" spans="1:4" x14ac:dyDescent="0.25">
      <c r="A100" s="41"/>
      <c r="C100" s="44"/>
      <c r="D100" s="41"/>
    </row>
    <row r="101" spans="1:4" x14ac:dyDescent="0.25">
      <c r="A101" s="41"/>
      <c r="C101" s="44"/>
      <c r="D101" s="41"/>
    </row>
    <row r="102" spans="1:4" x14ac:dyDescent="0.25">
      <c r="A102" s="41"/>
      <c r="C102" s="44"/>
      <c r="D102" s="41"/>
    </row>
    <row r="103" spans="1:4" x14ac:dyDescent="0.25">
      <c r="A103" s="41"/>
      <c r="C103" s="44"/>
      <c r="D103" s="41"/>
    </row>
    <row r="104" spans="1:4" x14ac:dyDescent="0.25">
      <c r="A104" s="41"/>
      <c r="C104" s="44"/>
      <c r="D104" s="41"/>
    </row>
    <row r="105" spans="1:4" x14ac:dyDescent="0.25">
      <c r="A105" s="41"/>
      <c r="C105" s="44"/>
      <c r="D105" s="41"/>
    </row>
    <row r="106" spans="1:4" x14ac:dyDescent="0.25">
      <c r="A106" s="41"/>
      <c r="C106" s="44"/>
      <c r="D106" s="41"/>
    </row>
    <row r="107" spans="1:4" x14ac:dyDescent="0.25">
      <c r="A107" s="41"/>
      <c r="C107" s="44"/>
      <c r="D107" s="41"/>
    </row>
    <row r="108" spans="1:4" x14ac:dyDescent="0.25">
      <c r="A108" s="41"/>
      <c r="C108" s="44"/>
      <c r="D108" s="41"/>
    </row>
    <row r="109" spans="1:4" x14ac:dyDescent="0.25">
      <c r="A109" s="41"/>
      <c r="C109" s="44"/>
      <c r="D109" s="41"/>
    </row>
    <row r="110" spans="1:4" x14ac:dyDescent="0.25">
      <c r="A110" s="41"/>
      <c r="C110" s="44"/>
      <c r="D110" s="41"/>
    </row>
    <row r="111" spans="1:4" x14ac:dyDescent="0.25">
      <c r="A111" s="41"/>
      <c r="C111" s="44"/>
      <c r="D111" s="41"/>
    </row>
    <row r="112" spans="1:4" x14ac:dyDescent="0.25">
      <c r="A112" s="41"/>
      <c r="C112" s="44"/>
      <c r="D112" s="41"/>
    </row>
    <row r="113" spans="1:4" x14ac:dyDescent="0.25">
      <c r="A113" s="41"/>
      <c r="C113" s="44"/>
      <c r="D113" s="41"/>
    </row>
    <row r="114" spans="1:4" x14ac:dyDescent="0.25">
      <c r="A114" s="41"/>
      <c r="C114" s="44"/>
      <c r="D114" s="41"/>
    </row>
    <row r="115" spans="1:4" x14ac:dyDescent="0.25">
      <c r="A115" s="41"/>
      <c r="C115" s="44"/>
      <c r="D115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1" sqref="C21"/>
    </sheetView>
  </sheetViews>
  <sheetFormatPr defaultRowHeight="15" x14ac:dyDescent="0.25"/>
  <cols>
    <col min="1" max="1" width="23.140625" customWidth="1"/>
    <col min="2" max="2" width="13.7109375" customWidth="1"/>
    <col min="3" max="3" width="19.7109375" customWidth="1"/>
  </cols>
  <sheetData>
    <row r="1" spans="1:2" x14ac:dyDescent="0.25">
      <c r="A1" s="40" t="s">
        <v>244</v>
      </c>
    </row>
    <row r="2" spans="1:2" x14ac:dyDescent="0.25">
      <c r="A2" t="s">
        <v>186</v>
      </c>
      <c r="B2">
        <v>250</v>
      </c>
    </row>
    <row r="3" spans="1:2" x14ac:dyDescent="0.25">
      <c r="A3" t="s">
        <v>187</v>
      </c>
      <c r="B3">
        <v>400</v>
      </c>
    </row>
    <row r="4" spans="1:2" x14ac:dyDescent="0.25">
      <c r="A4" t="s">
        <v>188</v>
      </c>
      <c r="B4">
        <v>90</v>
      </c>
    </row>
    <row r="5" spans="1:2" x14ac:dyDescent="0.25">
      <c r="A5" t="s">
        <v>101</v>
      </c>
      <c r="B5">
        <v>200</v>
      </c>
    </row>
    <row r="6" spans="1:2" x14ac:dyDescent="0.25">
      <c r="A6" t="s">
        <v>189</v>
      </c>
      <c r="B6">
        <v>857.59</v>
      </c>
    </row>
    <row r="7" spans="1:2" x14ac:dyDescent="0.25">
      <c r="A7" t="s">
        <v>243</v>
      </c>
      <c r="B7">
        <v>116.54</v>
      </c>
    </row>
    <row r="8" spans="1:2" x14ac:dyDescent="0.25">
      <c r="A8" s="40" t="s">
        <v>63</v>
      </c>
      <c r="B8" s="40">
        <f>SUM(B2:B7)</f>
        <v>1914.13</v>
      </c>
    </row>
    <row r="10" spans="1:2" x14ac:dyDescent="0.25">
      <c r="A10" s="40" t="s">
        <v>245</v>
      </c>
    </row>
    <row r="11" spans="1:2" x14ac:dyDescent="0.25">
      <c r="A11" t="s">
        <v>241</v>
      </c>
      <c r="B11">
        <v>412.8</v>
      </c>
    </row>
    <row r="12" spans="1:2" x14ac:dyDescent="0.25">
      <c r="A12" t="s">
        <v>60</v>
      </c>
      <c r="B12">
        <v>13</v>
      </c>
    </row>
    <row r="13" spans="1:2" x14ac:dyDescent="0.25">
      <c r="A13" t="s">
        <v>242</v>
      </c>
      <c r="B13">
        <v>2051.9299999999998</v>
      </c>
    </row>
    <row r="14" spans="1:2" x14ac:dyDescent="0.25">
      <c r="A14" t="s">
        <v>101</v>
      </c>
      <c r="B14">
        <v>687</v>
      </c>
    </row>
    <row r="15" spans="1:2" x14ac:dyDescent="0.25">
      <c r="A15" s="40" t="s">
        <v>63</v>
      </c>
      <c r="B15" s="40">
        <f>SUM(B11:B14)</f>
        <v>3164.73</v>
      </c>
    </row>
    <row r="17" spans="1:2" x14ac:dyDescent="0.25">
      <c r="A17" s="40" t="s">
        <v>246</v>
      </c>
      <c r="B17" s="40">
        <f>(B15-B8)</f>
        <v>1250.5999999999999</v>
      </c>
    </row>
    <row r="19" spans="1:2" x14ac:dyDescent="0.25">
      <c r="A19" s="30"/>
    </row>
    <row r="20" spans="1:2" x14ac:dyDescent="0.25">
      <c r="A20" s="30"/>
    </row>
    <row r="24" spans="1:2" x14ac:dyDescent="0.25">
      <c r="A24" t="s">
        <v>55</v>
      </c>
    </row>
    <row r="25" spans="1:2" x14ac:dyDescent="0.25">
      <c r="A25">
        <v>1247</v>
      </c>
      <c r="B25" t="s">
        <v>56</v>
      </c>
    </row>
    <row r="26" spans="1:2" x14ac:dyDescent="0.25">
      <c r="A26">
        <v>3436</v>
      </c>
      <c r="B26" t="s">
        <v>56</v>
      </c>
    </row>
    <row r="27" spans="1:2" x14ac:dyDescent="0.25">
      <c r="A27">
        <v>15533.97</v>
      </c>
      <c r="B27" t="s">
        <v>57</v>
      </c>
    </row>
    <row r="28" spans="1:2" x14ac:dyDescent="0.25">
      <c r="A28">
        <f>SUM(A25:A27)</f>
        <v>20216.97</v>
      </c>
    </row>
    <row r="29" spans="1:2" x14ac:dyDescent="0.25">
      <c r="A29" s="31">
        <v>20060.03</v>
      </c>
      <c r="B29" t="s">
        <v>62</v>
      </c>
    </row>
    <row r="30" spans="1:2" x14ac:dyDescent="0.25">
      <c r="A30">
        <v>128</v>
      </c>
      <c r="B30" t="s">
        <v>64</v>
      </c>
    </row>
    <row r="31" spans="1:2" x14ac:dyDescent="0.25">
      <c r="A31" s="31">
        <f>SUM(A29:A30)</f>
        <v>20188.03</v>
      </c>
    </row>
    <row r="33" spans="1:3" x14ac:dyDescent="0.25">
      <c r="A33" t="s">
        <v>59</v>
      </c>
      <c r="B33">
        <v>80</v>
      </c>
      <c r="C33" t="s">
        <v>60</v>
      </c>
    </row>
    <row r="34" spans="1:3" x14ac:dyDescent="0.25">
      <c r="B34">
        <v>285.83999999999997</v>
      </c>
      <c r="C34" t="s">
        <v>61</v>
      </c>
    </row>
    <row r="35" spans="1:3" x14ac:dyDescent="0.25">
      <c r="B35">
        <f>SUM(B33:B34)</f>
        <v>365.84</v>
      </c>
      <c r="C35" t="s">
        <v>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1"/>
  <sheetViews>
    <sheetView workbookViewId="0">
      <selection activeCell="D36" sqref="D36"/>
    </sheetView>
  </sheetViews>
  <sheetFormatPr defaultRowHeight="15" x14ac:dyDescent="0.25"/>
  <cols>
    <col min="2" max="2" width="33" customWidth="1"/>
    <col min="3" max="4" width="12.7109375" bestFit="1" customWidth="1"/>
    <col min="5" max="5" width="12.28515625" bestFit="1" customWidth="1"/>
    <col min="6" max="6" width="12.7109375" bestFit="1" customWidth="1"/>
    <col min="7" max="7" width="11.5703125" bestFit="1" customWidth="1"/>
    <col min="8" max="8" width="12.7109375" bestFit="1" customWidth="1"/>
  </cols>
  <sheetData>
    <row r="1" spans="1:110" s="1" customFormat="1" ht="24" customHeight="1" x14ac:dyDescent="0.3">
      <c r="C1" s="32"/>
      <c r="D1" s="5" t="s">
        <v>65</v>
      </c>
      <c r="E1" s="5"/>
      <c r="F1" s="5"/>
      <c r="G1" s="5"/>
      <c r="H1" s="3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ht="15.75" x14ac:dyDescent="0.25">
      <c r="A2" s="33"/>
      <c r="B2" s="9" t="s">
        <v>7</v>
      </c>
      <c r="C2" s="10">
        <v>6038.45</v>
      </c>
      <c r="D2" s="10"/>
      <c r="E2" s="10">
        <f>SUM(C2-D2)</f>
        <v>6038.45</v>
      </c>
      <c r="F2" s="10"/>
      <c r="G2" s="10"/>
      <c r="H2" s="11">
        <f>SUM(F2-G2)</f>
        <v>0</v>
      </c>
    </row>
    <row r="3" spans="1:110" ht="15.75" x14ac:dyDescent="0.25">
      <c r="A3" s="49"/>
      <c r="B3" s="49"/>
      <c r="C3" s="49"/>
      <c r="D3" s="49"/>
      <c r="E3" s="49"/>
      <c r="F3" s="49"/>
      <c r="G3" s="49"/>
      <c r="H3" s="49"/>
    </row>
    <row r="4" spans="1:110" ht="15.75" x14ac:dyDescent="0.25">
      <c r="A4" s="33"/>
      <c r="B4" s="12" t="s">
        <v>8</v>
      </c>
      <c r="C4" s="13">
        <v>0</v>
      </c>
      <c r="D4" s="13">
        <v>300</v>
      </c>
      <c r="E4" s="13">
        <f>SUM(C4-D4)</f>
        <v>-300</v>
      </c>
      <c r="F4" s="13"/>
      <c r="G4" s="13">
        <v>289.06</v>
      </c>
      <c r="H4" s="14">
        <f>SUM(F4-G4)</f>
        <v>-289.06</v>
      </c>
    </row>
    <row r="5" spans="1:110" ht="15.75" x14ac:dyDescent="0.25">
      <c r="A5" s="33"/>
      <c r="B5" s="18" t="s">
        <v>66</v>
      </c>
      <c r="C5" s="16">
        <v>0</v>
      </c>
      <c r="D5" s="16">
        <v>1100</v>
      </c>
      <c r="E5" s="16">
        <f>SUM(C5-D5)</f>
        <v>-1100</v>
      </c>
      <c r="F5" s="16"/>
      <c r="G5" s="16">
        <v>1043.29</v>
      </c>
      <c r="H5" s="17">
        <f>SUM(F5-G5)</f>
        <v>-1043.29</v>
      </c>
    </row>
    <row r="6" spans="1:110" ht="15.75" x14ac:dyDescent="0.25">
      <c r="A6" s="33"/>
      <c r="B6" s="18" t="s">
        <v>22</v>
      </c>
      <c r="C6" s="16">
        <v>0</v>
      </c>
      <c r="D6" s="16">
        <v>300</v>
      </c>
      <c r="E6" s="16">
        <f t="shared" ref="E6:E27" si="0">SUM(C6-D6)</f>
        <v>-300</v>
      </c>
      <c r="F6" s="16"/>
      <c r="G6" s="16">
        <v>161.24</v>
      </c>
      <c r="H6" s="17">
        <f t="shared" ref="H6:H27" si="1">SUM(F6-G6)</f>
        <v>-161.24</v>
      </c>
    </row>
    <row r="7" spans="1:110" ht="15.75" x14ac:dyDescent="0.25">
      <c r="A7" s="33"/>
      <c r="B7" s="18" t="s">
        <v>67</v>
      </c>
      <c r="C7" s="16">
        <v>0</v>
      </c>
      <c r="D7" s="16">
        <v>5000</v>
      </c>
      <c r="E7" s="16">
        <f t="shared" si="0"/>
        <v>-5000</v>
      </c>
      <c r="F7" s="16"/>
      <c r="G7" s="16"/>
      <c r="H7" s="17">
        <f t="shared" si="1"/>
        <v>0</v>
      </c>
    </row>
    <row r="8" spans="1:110" ht="15.75" x14ac:dyDescent="0.25">
      <c r="A8" s="33"/>
      <c r="B8" s="18" t="s">
        <v>68</v>
      </c>
      <c r="C8" s="16">
        <v>0</v>
      </c>
      <c r="D8" s="16">
        <v>100</v>
      </c>
      <c r="E8" s="16">
        <f t="shared" si="0"/>
        <v>-100</v>
      </c>
      <c r="F8" s="16"/>
      <c r="G8" s="16"/>
      <c r="H8" s="17">
        <f t="shared" si="1"/>
        <v>0</v>
      </c>
    </row>
    <row r="9" spans="1:110" ht="15.75" x14ac:dyDescent="0.25">
      <c r="A9" s="33"/>
      <c r="B9" s="18" t="s">
        <v>69</v>
      </c>
      <c r="C9" s="16">
        <v>0</v>
      </c>
      <c r="D9" s="16">
        <v>200</v>
      </c>
      <c r="E9" s="16">
        <f t="shared" si="0"/>
        <v>-200</v>
      </c>
      <c r="F9" s="16"/>
      <c r="G9" s="16">
        <v>200</v>
      </c>
      <c r="H9" s="17">
        <f t="shared" si="1"/>
        <v>-200</v>
      </c>
    </row>
    <row r="10" spans="1:110" ht="15.75" x14ac:dyDescent="0.25">
      <c r="A10" s="33"/>
      <c r="B10" s="18" t="s">
        <v>70</v>
      </c>
      <c r="C10" s="16">
        <v>0</v>
      </c>
      <c r="D10" s="16"/>
      <c r="E10" s="16">
        <f t="shared" si="0"/>
        <v>0</v>
      </c>
      <c r="F10" s="16"/>
      <c r="G10" s="16"/>
      <c r="H10" s="17">
        <f t="shared" si="1"/>
        <v>0</v>
      </c>
    </row>
    <row r="11" spans="1:110" ht="15.75" x14ac:dyDescent="0.25">
      <c r="A11" s="33"/>
      <c r="B11" s="18" t="s">
        <v>16</v>
      </c>
      <c r="C11" s="16">
        <v>0</v>
      </c>
      <c r="D11" s="16">
        <v>100</v>
      </c>
      <c r="E11" s="16">
        <f t="shared" si="0"/>
        <v>-100</v>
      </c>
      <c r="F11" s="16"/>
      <c r="G11" s="16"/>
      <c r="H11" s="17">
        <f t="shared" si="1"/>
        <v>0</v>
      </c>
    </row>
    <row r="12" spans="1:110" ht="15.75" x14ac:dyDescent="0.25">
      <c r="A12" s="33"/>
      <c r="B12" s="18" t="s">
        <v>18</v>
      </c>
      <c r="C12" s="16">
        <v>0</v>
      </c>
      <c r="D12" s="16">
        <v>100</v>
      </c>
      <c r="E12" s="16">
        <f t="shared" si="0"/>
        <v>-100</v>
      </c>
      <c r="F12" s="16"/>
      <c r="G12" s="16">
        <v>100</v>
      </c>
      <c r="H12" s="17">
        <f t="shared" si="1"/>
        <v>-100</v>
      </c>
    </row>
    <row r="13" spans="1:110" ht="15.75" x14ac:dyDescent="0.25">
      <c r="A13" s="33"/>
      <c r="B13" s="18" t="s">
        <v>71</v>
      </c>
      <c r="C13" s="16">
        <v>0</v>
      </c>
      <c r="D13" s="16">
        <v>50</v>
      </c>
      <c r="E13" s="16">
        <f t="shared" si="0"/>
        <v>-50</v>
      </c>
      <c r="F13" s="16"/>
      <c r="G13" s="16">
        <v>50</v>
      </c>
      <c r="H13" s="17">
        <f t="shared" si="1"/>
        <v>-50</v>
      </c>
    </row>
    <row r="14" spans="1:110" ht="15.75" x14ac:dyDescent="0.25">
      <c r="A14" s="33"/>
      <c r="B14" s="15" t="s">
        <v>21</v>
      </c>
      <c r="C14" s="16">
        <v>0</v>
      </c>
      <c r="D14" s="16">
        <v>195</v>
      </c>
      <c r="E14" s="16">
        <f t="shared" si="0"/>
        <v>-195</v>
      </c>
      <c r="F14" s="16"/>
      <c r="G14" s="16">
        <v>195</v>
      </c>
      <c r="H14" s="17">
        <f t="shared" si="1"/>
        <v>-195</v>
      </c>
    </row>
    <row r="15" spans="1:110" ht="15.75" x14ac:dyDescent="0.25">
      <c r="A15" s="33"/>
      <c r="B15" s="15" t="s">
        <v>23</v>
      </c>
      <c r="C15" s="16">
        <v>0</v>
      </c>
      <c r="D15" s="16">
        <v>150</v>
      </c>
      <c r="E15" s="16">
        <f t="shared" si="0"/>
        <v>-150</v>
      </c>
      <c r="F15" s="16"/>
      <c r="G15" s="16">
        <v>150</v>
      </c>
      <c r="H15" s="17">
        <f t="shared" si="1"/>
        <v>-150</v>
      </c>
    </row>
    <row r="16" spans="1:110" ht="15.75" x14ac:dyDescent="0.25">
      <c r="A16" s="33"/>
      <c r="B16" s="15" t="s">
        <v>27</v>
      </c>
      <c r="C16" s="16">
        <v>0</v>
      </c>
      <c r="D16" s="16">
        <v>10</v>
      </c>
      <c r="E16" s="16">
        <f>SUM(C16-D16)</f>
        <v>-10</v>
      </c>
      <c r="F16" s="16"/>
      <c r="G16" s="16">
        <v>10</v>
      </c>
      <c r="H16" s="17">
        <f>SUM(F16-G16)</f>
        <v>-10</v>
      </c>
    </row>
    <row r="17" spans="1:8" ht="15.75" x14ac:dyDescent="0.25">
      <c r="A17" s="33"/>
      <c r="B17" s="15" t="s">
        <v>72</v>
      </c>
      <c r="C17" s="16">
        <v>0</v>
      </c>
      <c r="D17" s="16">
        <v>2300</v>
      </c>
      <c r="E17" s="16">
        <f t="shared" si="0"/>
        <v>-2300</v>
      </c>
      <c r="F17" s="16"/>
      <c r="G17" s="16"/>
      <c r="H17" s="17">
        <f t="shared" si="1"/>
        <v>0</v>
      </c>
    </row>
    <row r="18" spans="1:8" ht="15.75" x14ac:dyDescent="0.25">
      <c r="A18" s="33"/>
      <c r="B18" s="15" t="s">
        <v>24</v>
      </c>
      <c r="C18" s="16">
        <v>0</v>
      </c>
      <c r="D18" s="16">
        <v>100</v>
      </c>
      <c r="E18" s="16">
        <f t="shared" si="0"/>
        <v>-100</v>
      </c>
      <c r="F18" s="16"/>
      <c r="G18" s="16">
        <v>100</v>
      </c>
      <c r="H18" s="17">
        <f t="shared" si="1"/>
        <v>-100</v>
      </c>
    </row>
    <row r="19" spans="1:8" ht="15.75" x14ac:dyDescent="0.25">
      <c r="A19" s="33"/>
      <c r="B19" s="15" t="s">
        <v>73</v>
      </c>
      <c r="C19" s="16">
        <v>0</v>
      </c>
      <c r="D19" s="16">
        <v>900</v>
      </c>
      <c r="E19" s="16">
        <f t="shared" si="0"/>
        <v>-900</v>
      </c>
      <c r="F19" s="16"/>
      <c r="G19" s="16"/>
      <c r="H19" s="17">
        <f t="shared" si="1"/>
        <v>0</v>
      </c>
    </row>
    <row r="20" spans="1:8" ht="15.75" x14ac:dyDescent="0.25">
      <c r="A20" s="33"/>
      <c r="B20" s="15" t="s">
        <v>74</v>
      </c>
      <c r="C20" s="16">
        <v>0</v>
      </c>
      <c r="D20" s="16">
        <v>550</v>
      </c>
      <c r="E20" s="16">
        <f t="shared" si="0"/>
        <v>-550</v>
      </c>
      <c r="F20" s="16"/>
      <c r="G20" s="16"/>
      <c r="H20" s="17">
        <f t="shared" si="1"/>
        <v>0</v>
      </c>
    </row>
    <row r="21" spans="1:8" ht="15.75" x14ac:dyDescent="0.25">
      <c r="A21" s="33"/>
      <c r="B21" s="15" t="s">
        <v>26</v>
      </c>
      <c r="C21" s="16">
        <v>0</v>
      </c>
      <c r="D21" s="16">
        <v>650</v>
      </c>
      <c r="E21" s="16">
        <f t="shared" si="0"/>
        <v>-650</v>
      </c>
      <c r="F21" s="16"/>
      <c r="G21" s="16"/>
      <c r="H21" s="17">
        <f t="shared" si="1"/>
        <v>0</v>
      </c>
    </row>
    <row r="22" spans="1:8" ht="15.75" x14ac:dyDescent="0.25">
      <c r="A22" s="33"/>
      <c r="B22" s="15" t="s">
        <v>75</v>
      </c>
      <c r="C22" s="16"/>
      <c r="D22" s="16">
        <v>500</v>
      </c>
      <c r="E22" s="16">
        <f t="shared" si="0"/>
        <v>-500</v>
      </c>
      <c r="F22" s="19"/>
      <c r="G22" s="16">
        <v>500</v>
      </c>
      <c r="H22" s="17">
        <f t="shared" si="1"/>
        <v>-500</v>
      </c>
    </row>
    <row r="23" spans="1:8" ht="15.75" x14ac:dyDescent="0.25">
      <c r="A23" s="33"/>
      <c r="B23" s="15" t="s">
        <v>14</v>
      </c>
      <c r="C23" s="16">
        <v>0</v>
      </c>
      <c r="D23" s="16">
        <v>50</v>
      </c>
      <c r="E23" s="16">
        <f t="shared" si="0"/>
        <v>-50</v>
      </c>
      <c r="F23" s="16"/>
      <c r="G23" s="16"/>
      <c r="H23" s="17">
        <f t="shared" si="1"/>
        <v>0</v>
      </c>
    </row>
    <row r="24" spans="1:8" ht="15.75" x14ac:dyDescent="0.25">
      <c r="A24" s="33"/>
      <c r="B24" s="15" t="s">
        <v>76</v>
      </c>
      <c r="C24" s="16">
        <v>0</v>
      </c>
      <c r="D24" s="16">
        <v>200</v>
      </c>
      <c r="E24" s="16">
        <f t="shared" si="0"/>
        <v>-200</v>
      </c>
      <c r="F24" s="16"/>
      <c r="G24" s="16"/>
      <c r="H24" s="17">
        <f t="shared" si="1"/>
        <v>0</v>
      </c>
    </row>
    <row r="25" spans="1:8" ht="15.75" x14ac:dyDescent="0.25">
      <c r="A25" s="33"/>
      <c r="B25" s="15" t="s">
        <v>77</v>
      </c>
      <c r="C25" s="16">
        <v>0</v>
      </c>
      <c r="D25" s="16">
        <v>250</v>
      </c>
      <c r="E25" s="16">
        <f t="shared" si="0"/>
        <v>-250</v>
      </c>
      <c r="F25" s="16"/>
      <c r="G25" s="16">
        <v>30.95</v>
      </c>
      <c r="H25" s="17">
        <f t="shared" si="1"/>
        <v>-30.95</v>
      </c>
    </row>
    <row r="26" spans="1:8" ht="15.75" x14ac:dyDescent="0.25">
      <c r="A26" s="33"/>
      <c r="B26" s="20" t="s">
        <v>29</v>
      </c>
      <c r="C26" s="21">
        <v>0</v>
      </c>
      <c r="D26" s="21">
        <v>60</v>
      </c>
      <c r="E26" s="21">
        <f t="shared" si="0"/>
        <v>-60</v>
      </c>
      <c r="F26" s="21"/>
      <c r="G26" s="21">
        <v>80</v>
      </c>
      <c r="H26" s="22">
        <f t="shared" si="1"/>
        <v>-80</v>
      </c>
    </row>
    <row r="27" spans="1:8" ht="15.75" x14ac:dyDescent="0.25">
      <c r="A27" s="33"/>
      <c r="B27" s="20" t="s">
        <v>78</v>
      </c>
      <c r="C27" s="21"/>
      <c r="D27" s="21">
        <v>200</v>
      </c>
      <c r="E27" s="21">
        <f t="shared" si="0"/>
        <v>-200</v>
      </c>
      <c r="F27" s="21"/>
      <c r="G27" s="21"/>
      <c r="H27" s="22">
        <f t="shared" si="1"/>
        <v>0</v>
      </c>
    </row>
    <row r="28" spans="1:8" ht="15.75" x14ac:dyDescent="0.25">
      <c r="A28" s="33"/>
      <c r="B28" s="20" t="s">
        <v>79</v>
      </c>
      <c r="C28" s="16">
        <v>0</v>
      </c>
      <c r="D28" s="16">
        <v>0</v>
      </c>
      <c r="E28" s="16">
        <f t="shared" ref="E28:E35" si="2">SUM(C28-D28)</f>
        <v>0</v>
      </c>
      <c r="F28" s="16"/>
      <c r="G28" s="16"/>
      <c r="H28" s="17">
        <f t="shared" ref="H28:H35" si="3">SUM(F28-G28)</f>
        <v>0</v>
      </c>
    </row>
    <row r="29" spans="1:8" ht="15.75" x14ac:dyDescent="0.25">
      <c r="A29" s="33"/>
      <c r="B29" s="20" t="s">
        <v>80</v>
      </c>
      <c r="C29" s="16"/>
      <c r="D29" s="16">
        <v>600</v>
      </c>
      <c r="E29" s="16">
        <f t="shared" si="2"/>
        <v>-600</v>
      </c>
      <c r="F29" s="16"/>
      <c r="G29" s="16">
        <v>481.76</v>
      </c>
      <c r="H29" s="17">
        <f t="shared" si="3"/>
        <v>-481.76</v>
      </c>
    </row>
    <row r="30" spans="1:8" ht="15.75" x14ac:dyDescent="0.25">
      <c r="A30" s="33"/>
      <c r="B30" s="20" t="s">
        <v>81</v>
      </c>
      <c r="C30" s="16"/>
      <c r="D30" s="16">
        <v>0</v>
      </c>
      <c r="E30" s="16">
        <f t="shared" ref="E30" si="4">SUM(C30-D30)</f>
        <v>0</v>
      </c>
      <c r="F30" s="16">
        <v>510</v>
      </c>
      <c r="G30" s="16">
        <v>443.75</v>
      </c>
      <c r="H30" s="17">
        <f t="shared" si="3"/>
        <v>66.25</v>
      </c>
    </row>
    <row r="31" spans="1:8" ht="15.75" x14ac:dyDescent="0.25">
      <c r="A31" s="33"/>
      <c r="B31" s="20" t="s">
        <v>20</v>
      </c>
      <c r="C31" s="16"/>
      <c r="D31" s="16">
        <v>100</v>
      </c>
      <c r="E31" s="16">
        <f t="shared" si="2"/>
        <v>-100</v>
      </c>
      <c r="F31" s="16"/>
      <c r="G31" s="16">
        <v>80.75</v>
      </c>
      <c r="H31" s="17">
        <f t="shared" si="3"/>
        <v>-80.75</v>
      </c>
    </row>
    <row r="32" spans="1:8" ht="15.75" x14ac:dyDescent="0.25">
      <c r="A32" s="33"/>
      <c r="B32" s="20" t="s">
        <v>82</v>
      </c>
      <c r="C32" s="16"/>
      <c r="D32" s="16">
        <v>100</v>
      </c>
      <c r="E32" s="16">
        <f t="shared" si="2"/>
        <v>-100</v>
      </c>
      <c r="F32" s="16"/>
      <c r="G32" s="16"/>
      <c r="H32" s="17">
        <f t="shared" si="3"/>
        <v>0</v>
      </c>
    </row>
    <row r="33" spans="1:8" ht="15.75" x14ac:dyDescent="0.25">
      <c r="A33" s="33"/>
      <c r="B33" s="20" t="s">
        <v>83</v>
      </c>
      <c r="C33" s="16"/>
      <c r="D33" s="16">
        <v>500</v>
      </c>
      <c r="E33" s="16">
        <f t="shared" si="2"/>
        <v>-500</v>
      </c>
      <c r="F33" s="16"/>
      <c r="G33" s="16"/>
      <c r="H33" s="17">
        <f t="shared" si="3"/>
        <v>0</v>
      </c>
    </row>
    <row r="34" spans="1:8" ht="15.75" x14ac:dyDescent="0.25">
      <c r="A34" s="33"/>
      <c r="B34" s="23" t="s">
        <v>84</v>
      </c>
      <c r="C34" s="16"/>
      <c r="D34" s="16"/>
      <c r="E34" s="16">
        <f t="shared" si="2"/>
        <v>0</v>
      </c>
      <c r="F34" s="16"/>
      <c r="G34" s="16"/>
      <c r="H34" s="17">
        <f t="shared" si="3"/>
        <v>0</v>
      </c>
    </row>
    <row r="35" spans="1:8" ht="15.75" x14ac:dyDescent="0.25">
      <c r="A35" s="33"/>
      <c r="B35" s="23" t="s">
        <v>11</v>
      </c>
      <c r="C35" s="16"/>
      <c r="D35" s="16">
        <v>200</v>
      </c>
      <c r="E35" s="16">
        <f t="shared" si="2"/>
        <v>-200</v>
      </c>
      <c r="F35" s="16"/>
      <c r="G35" s="16">
        <v>82.5</v>
      </c>
      <c r="H35" s="17">
        <f t="shared" si="3"/>
        <v>-82.5</v>
      </c>
    </row>
    <row r="36" spans="1:8" ht="15.75" x14ac:dyDescent="0.25">
      <c r="A36" s="33"/>
      <c r="B36" s="23"/>
      <c r="C36" s="16"/>
      <c r="D36" s="16">
        <f>SUM(D4:D35)</f>
        <v>14865</v>
      </c>
      <c r="E36" s="16"/>
      <c r="F36" s="16"/>
      <c r="G36" s="16"/>
      <c r="H36" s="17"/>
    </row>
    <row r="37" spans="1:8" ht="15.75" x14ac:dyDescent="0.25">
      <c r="A37" s="49"/>
      <c r="B37" s="49"/>
      <c r="C37" s="49"/>
      <c r="D37" s="49"/>
      <c r="E37" s="49"/>
      <c r="F37" s="49"/>
      <c r="G37" s="49"/>
      <c r="H37" s="49"/>
    </row>
    <row r="38" spans="1:8" ht="15.75" x14ac:dyDescent="0.25">
      <c r="A38" s="33"/>
      <c r="B38" s="12" t="s">
        <v>37</v>
      </c>
      <c r="C38" s="13">
        <v>600</v>
      </c>
      <c r="D38" s="13">
        <v>0</v>
      </c>
      <c r="E38" s="16">
        <f t="shared" ref="E38:E47" si="5">SUM(C38-D38)</f>
        <v>600</v>
      </c>
      <c r="F38" s="13">
        <v>87.47</v>
      </c>
      <c r="G38" s="13"/>
      <c r="H38" s="14">
        <f t="shared" ref="H38:H47" si="6">SUM(F38-G38)</f>
        <v>87.47</v>
      </c>
    </row>
    <row r="39" spans="1:8" ht="15.75" x14ac:dyDescent="0.25">
      <c r="A39" s="33"/>
      <c r="B39" s="12" t="s">
        <v>30</v>
      </c>
      <c r="C39" s="13">
        <v>600</v>
      </c>
      <c r="D39" s="13">
        <v>150</v>
      </c>
      <c r="E39" s="16">
        <f t="shared" si="5"/>
        <v>450</v>
      </c>
      <c r="F39" s="13">
        <v>1225.5</v>
      </c>
      <c r="G39" s="13">
        <v>61.07</v>
      </c>
      <c r="H39" s="14">
        <f t="shared" si="6"/>
        <v>1164.43</v>
      </c>
    </row>
    <row r="40" spans="1:8" ht="15.75" x14ac:dyDescent="0.25">
      <c r="A40" s="33"/>
      <c r="B40" s="12" t="s">
        <v>36</v>
      </c>
      <c r="C40" s="13">
        <v>50</v>
      </c>
      <c r="D40" s="13"/>
      <c r="E40" s="16">
        <f>SUM(C40-D40)</f>
        <v>50</v>
      </c>
      <c r="F40" s="13">
        <v>400</v>
      </c>
      <c r="G40" s="13"/>
      <c r="H40" s="14">
        <f>SUM(F40-G40)</f>
        <v>400</v>
      </c>
    </row>
    <row r="41" spans="1:8" ht="15.75" x14ac:dyDescent="0.25">
      <c r="A41" s="33"/>
      <c r="B41" s="12" t="s">
        <v>85</v>
      </c>
      <c r="C41" s="13">
        <v>25</v>
      </c>
      <c r="D41" s="13"/>
      <c r="E41" s="16">
        <f>SUM(C41-D41)</f>
        <v>25</v>
      </c>
      <c r="F41" s="13">
        <v>46.35</v>
      </c>
      <c r="G41" s="13"/>
      <c r="H41" s="14">
        <f>SUM(F41-G41)</f>
        <v>46.35</v>
      </c>
    </row>
    <row r="42" spans="1:8" ht="15.75" x14ac:dyDescent="0.25">
      <c r="A42" s="33"/>
      <c r="B42" s="18" t="s">
        <v>31</v>
      </c>
      <c r="C42" s="16">
        <v>0</v>
      </c>
      <c r="D42" s="16">
        <v>0</v>
      </c>
      <c r="E42" s="16">
        <f t="shared" si="5"/>
        <v>0</v>
      </c>
      <c r="F42" s="13">
        <v>1022</v>
      </c>
      <c r="G42" s="16"/>
      <c r="H42" s="17">
        <f t="shared" si="6"/>
        <v>1022</v>
      </c>
    </row>
    <row r="43" spans="1:8" ht="15.75" x14ac:dyDescent="0.25">
      <c r="A43" s="33"/>
      <c r="B43" s="18" t="s">
        <v>32</v>
      </c>
      <c r="C43" s="16">
        <v>13000</v>
      </c>
      <c r="D43" s="16">
        <v>6500</v>
      </c>
      <c r="E43" s="16">
        <f t="shared" si="5"/>
        <v>6500</v>
      </c>
      <c r="F43" s="16">
        <v>22653.7</v>
      </c>
      <c r="G43" s="16">
        <v>9446.4</v>
      </c>
      <c r="H43" s="17">
        <f>SUM(F43-G43)</f>
        <v>13207.300000000001</v>
      </c>
    </row>
    <row r="44" spans="1:8" ht="15.75" x14ac:dyDescent="0.25">
      <c r="A44" s="33"/>
      <c r="B44" s="18" t="s">
        <v>41</v>
      </c>
      <c r="C44" s="16">
        <v>3000</v>
      </c>
      <c r="D44" s="16">
        <v>3000</v>
      </c>
      <c r="E44" s="16">
        <f t="shared" si="5"/>
        <v>0</v>
      </c>
      <c r="F44" s="19">
        <v>5887</v>
      </c>
      <c r="G44" s="19">
        <v>4127.6499999999996</v>
      </c>
      <c r="H44" s="17">
        <f>SUM(F44-G44)</f>
        <v>1759.3500000000004</v>
      </c>
    </row>
    <row r="45" spans="1:8" ht="15.75" x14ac:dyDescent="0.25">
      <c r="A45" s="34"/>
      <c r="B45" s="24" t="s">
        <v>35</v>
      </c>
      <c r="C45" s="25">
        <v>490</v>
      </c>
      <c r="D45" s="25">
        <v>490</v>
      </c>
      <c r="E45" s="25">
        <f t="shared" si="5"/>
        <v>0</v>
      </c>
      <c r="F45" s="26">
        <v>1015</v>
      </c>
      <c r="G45" s="25">
        <v>637.5</v>
      </c>
      <c r="H45" s="35">
        <f>SUM(F45-G45)</f>
        <v>377.5</v>
      </c>
    </row>
    <row r="46" spans="1:8" ht="15.75" x14ac:dyDescent="0.25">
      <c r="A46" s="33"/>
      <c r="B46" s="18" t="s">
        <v>33</v>
      </c>
      <c r="C46" s="16">
        <v>5000</v>
      </c>
      <c r="D46" s="16">
        <v>4400</v>
      </c>
      <c r="E46" s="16">
        <f t="shared" si="5"/>
        <v>600</v>
      </c>
      <c r="F46" s="16">
        <v>6355.44</v>
      </c>
      <c r="G46" s="16">
        <v>5525.02</v>
      </c>
      <c r="H46" s="17">
        <f t="shared" si="6"/>
        <v>830.41999999999916</v>
      </c>
    </row>
    <row r="47" spans="1:8" ht="15.75" x14ac:dyDescent="0.25">
      <c r="A47" s="33"/>
      <c r="B47" s="12" t="s">
        <v>86</v>
      </c>
      <c r="C47" s="13">
        <v>2000</v>
      </c>
      <c r="D47" s="13">
        <v>1000</v>
      </c>
      <c r="E47" s="13">
        <f t="shared" si="5"/>
        <v>1000</v>
      </c>
      <c r="F47" s="13">
        <v>3611.59</v>
      </c>
      <c r="G47" s="13">
        <v>965.18</v>
      </c>
      <c r="H47" s="14">
        <f t="shared" si="6"/>
        <v>2646.4100000000003</v>
      </c>
    </row>
    <row r="48" spans="1:8" ht="15.75" x14ac:dyDescent="0.25">
      <c r="A48" s="33"/>
      <c r="B48" s="12" t="s">
        <v>42</v>
      </c>
      <c r="C48" s="13">
        <v>300</v>
      </c>
      <c r="D48" s="13"/>
      <c r="E48" s="13">
        <f>SUM(C48-D48)</f>
        <v>300</v>
      </c>
      <c r="F48" s="13">
        <v>168.95</v>
      </c>
      <c r="G48" s="13"/>
      <c r="H48" s="14">
        <f t="shared" ref="H48:H53" si="7">SUM(F48-G48)</f>
        <v>168.95</v>
      </c>
    </row>
    <row r="49" spans="1:8" ht="15.75" x14ac:dyDescent="0.25">
      <c r="A49" s="33"/>
      <c r="B49" s="12" t="s">
        <v>39</v>
      </c>
      <c r="C49" s="13">
        <v>500</v>
      </c>
      <c r="D49" s="13">
        <v>500</v>
      </c>
      <c r="E49" s="13" t="s">
        <v>87</v>
      </c>
      <c r="F49" s="13">
        <v>1971</v>
      </c>
      <c r="G49" s="13">
        <v>1603</v>
      </c>
      <c r="H49" s="14">
        <f t="shared" si="7"/>
        <v>368</v>
      </c>
    </row>
    <row r="50" spans="1:8" ht="15.75" x14ac:dyDescent="0.25">
      <c r="A50" s="33"/>
      <c r="B50" s="12" t="s">
        <v>43</v>
      </c>
      <c r="C50" s="13">
        <v>4200</v>
      </c>
      <c r="D50" s="13">
        <v>4200</v>
      </c>
      <c r="E50" s="13">
        <f>SUM(C50-D50)</f>
        <v>0</v>
      </c>
      <c r="F50" s="13">
        <v>2984.87</v>
      </c>
      <c r="G50" s="13">
        <v>3589.78</v>
      </c>
      <c r="H50" s="14">
        <f t="shared" si="7"/>
        <v>-604.91000000000031</v>
      </c>
    </row>
    <row r="51" spans="1:8" ht="15.75" x14ac:dyDescent="0.25">
      <c r="A51" s="33"/>
      <c r="B51" s="12" t="s">
        <v>88</v>
      </c>
      <c r="C51" s="13">
        <v>200</v>
      </c>
      <c r="D51" s="13">
        <v>200</v>
      </c>
      <c r="E51" s="13">
        <f>SUM(C51-D51)</f>
        <v>0</v>
      </c>
      <c r="F51" s="13">
        <v>0</v>
      </c>
      <c r="G51" s="13"/>
      <c r="H51" s="14">
        <f t="shared" si="7"/>
        <v>0</v>
      </c>
    </row>
    <row r="52" spans="1:8" ht="15.75" x14ac:dyDescent="0.25">
      <c r="A52" s="33"/>
      <c r="B52" s="12" t="s">
        <v>89</v>
      </c>
      <c r="C52" s="13">
        <v>200</v>
      </c>
      <c r="D52" s="13">
        <v>200</v>
      </c>
      <c r="E52" s="13">
        <f>SUM(C52-D52)</f>
        <v>0</v>
      </c>
      <c r="F52" s="13">
        <v>60</v>
      </c>
      <c r="G52" s="13">
        <v>100</v>
      </c>
      <c r="H52" s="14">
        <f t="shared" si="7"/>
        <v>-40</v>
      </c>
    </row>
    <row r="53" spans="1:8" ht="15.75" x14ac:dyDescent="0.25">
      <c r="A53" s="33"/>
      <c r="B53" s="12" t="s">
        <v>90</v>
      </c>
      <c r="C53" s="13"/>
      <c r="D53" s="13"/>
      <c r="E53" s="13"/>
      <c r="F53" s="13">
        <v>1163.96</v>
      </c>
      <c r="G53" s="13"/>
      <c r="H53" s="14">
        <f t="shared" si="7"/>
        <v>1163.96</v>
      </c>
    </row>
    <row r="54" spans="1:8" ht="15.75" x14ac:dyDescent="0.25">
      <c r="A54" s="33"/>
      <c r="B54" s="36" t="s">
        <v>91</v>
      </c>
      <c r="C54" s="13"/>
      <c r="D54" s="13"/>
      <c r="E54" s="13"/>
      <c r="F54" s="13"/>
      <c r="G54" s="13">
        <v>456.28</v>
      </c>
      <c r="H54" s="14">
        <f>SUM(F54-G54)</f>
        <v>-456.28</v>
      </c>
    </row>
    <row r="55" spans="1:8" ht="15.75" x14ac:dyDescent="0.25">
      <c r="A55" s="33"/>
      <c r="B55" s="36"/>
      <c r="C55" s="13"/>
      <c r="D55" s="13"/>
      <c r="E55" s="13"/>
      <c r="F55" s="13"/>
      <c r="G55" s="13"/>
      <c r="H55" s="14"/>
    </row>
    <row r="56" spans="1:8" ht="15.75" x14ac:dyDescent="0.25">
      <c r="A56" s="33"/>
      <c r="B56" s="27"/>
      <c r="C56" s="10"/>
      <c r="D56" s="10"/>
      <c r="E56" s="10"/>
      <c r="F56" s="10"/>
      <c r="G56" s="10"/>
      <c r="H56" s="11"/>
    </row>
    <row r="57" spans="1:8" ht="15.75" x14ac:dyDescent="0.25">
      <c r="A57" s="28"/>
      <c r="B57" s="28"/>
      <c r="C57" s="29"/>
      <c r="D57" s="29"/>
      <c r="E57" s="29"/>
      <c r="F57" s="29"/>
      <c r="G57" s="29"/>
      <c r="H57" s="29"/>
    </row>
    <row r="58" spans="1:8" ht="15.75" x14ac:dyDescent="0.25">
      <c r="A58" s="28"/>
      <c r="B58" s="28"/>
      <c r="C58" s="37"/>
      <c r="D58" s="37"/>
      <c r="E58" s="37"/>
      <c r="F58" s="37"/>
      <c r="G58" s="37"/>
      <c r="H58" s="37"/>
    </row>
    <row r="59" spans="1:8" ht="15.75" x14ac:dyDescent="0.25">
      <c r="A59" s="28"/>
      <c r="B59" s="28"/>
      <c r="C59" s="37"/>
      <c r="D59" s="37"/>
      <c r="E59" s="37"/>
      <c r="F59" s="37"/>
      <c r="G59" s="37"/>
      <c r="H59" s="37"/>
    </row>
    <row r="60" spans="1:8" ht="15.75" x14ac:dyDescent="0.25">
      <c r="A60" s="28"/>
      <c r="B60" s="28"/>
      <c r="C60" s="37"/>
      <c r="D60" s="37"/>
      <c r="E60" s="37"/>
      <c r="F60" s="37"/>
      <c r="G60" s="37"/>
      <c r="H60" s="37"/>
    </row>
    <row r="61" spans="1:8" ht="15.75" x14ac:dyDescent="0.25">
      <c r="A61" s="38"/>
      <c r="B61" s="28"/>
      <c r="C61" s="39"/>
      <c r="D61" s="39"/>
      <c r="E61" s="39"/>
      <c r="F61" s="39"/>
      <c r="G61" s="39"/>
      <c r="H61" s="39"/>
    </row>
  </sheetData>
  <mergeCells count="2">
    <mergeCell ref="A3:H3"/>
    <mergeCell ref="A37:H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17-18 Budget</vt:lpstr>
      <vt:lpstr>Yearbook 17-18</vt:lpstr>
      <vt:lpstr>Details</vt:lpstr>
      <vt:lpstr>16-17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Kroetch, Jennifer</cp:lastModifiedBy>
  <cp:lastPrinted>2018-04-26T15:33:16Z</cp:lastPrinted>
  <dcterms:created xsi:type="dcterms:W3CDTF">2017-05-15T16:21:11Z</dcterms:created>
  <dcterms:modified xsi:type="dcterms:W3CDTF">2018-04-26T15:33:29Z</dcterms:modified>
</cp:coreProperties>
</file>